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Master Barang" sheetId="2" state="visible" r:id="rId4"/>
    <sheet name="Transaksi Stok" sheetId="3" state="visible" r:id="rId5"/>
    <sheet name="Kartu Stok" sheetId="4" state="visible" r:id="rId6"/>
    <sheet name="Stok Opname" sheetId="5" state="visible" r:id="rId7"/>
  </sheets>
  <definedNames>
    <definedName function="false" hidden="false" localSheetId="3" name="_xlnm.Print_Titles" vbProcedure="false">'Kartu Stok'!$1:$2</definedName>
    <definedName function="false" hidden="true" localSheetId="3" name="_xlnm._FilterDatabase" vbProcedure="false">'Kartu Stok'!$A$6:$J$106</definedName>
    <definedName function="false" hidden="false" localSheetId="1" name="_xlnm.Print_Titles" vbProcedure="false">'Master Barang'!$1:$2</definedName>
    <definedName function="false" hidden="true" localSheetId="1" name="_xlnm._FilterDatabase" vbProcedure="false">'Master Barang'!$A$5:$H$105</definedName>
    <definedName function="false" hidden="false" localSheetId="4" name="_xlnm.Print_Titles" vbProcedure="false">'Stok Opname'!$1:$2</definedName>
    <definedName function="false" hidden="false" localSheetId="2" name="_xlnm.Print_Titles" vbProcedure="false">'Transaksi Stok'!$1:$2</definedName>
    <definedName function="false" hidden="true" localSheetId="2" name="_xlnm._FilterDatabase" vbProcedure="false">'Transaksi Stok'!$A$6:$I$806</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B5" authorId="0">
      <text>
        <r>
          <rPr>
            <sz val="10"/>
            <rFont val="Arial"/>
            <family val="2"/>
          </rPr>
          <t xml:space="preserve">Kode wajib unik. Kalau ada dua barang berkode sama, perhitungan sisa stoknya akan tercampur.</t>
        </r>
      </text>
    </comment>
    <comment ref="F5" authorId="0">
      <text>
        <r>
          <rPr>
            <sz val="10"/>
            <rFont val="Arial"/>
            <family val="2"/>
          </rPr>
          <t xml:space="preserve">Batas bawah yang bikin kamu mulai waspada. Kalau sisa stok menyentuh angka ini, statusnya berubah menjadi Menipis.</t>
        </r>
      </text>
    </comment>
  </commentList>
</comments>
</file>

<file path=xl/sharedStrings.xml><?xml version="1.0" encoding="utf-8"?>
<sst xmlns="http://schemas.openxmlformats.org/spreadsheetml/2006/main" count="136" uniqueCount="96">
  <si>
    <t xml:space="preserve">Kartu Stok Barang</t>
  </si>
  <si>
    <t xml:space="preserve">Template gratis dari Vita | Accurate Online  ·  vitaaccurate.online/tools</t>
  </si>
  <si>
    <t xml:space="preserve">Buat apa file ini?</t>
  </si>
  <si>
    <t xml:space="preserve">Mencatat setiap barang yang masuk dan keluar, sehingga sisa stok di catatan selalu bisa dicocokkan dengan jumlah fisik di gudang.</t>
  </si>
  <si>
    <t xml:space="preserve">Cara pakai</t>
  </si>
  <si>
    <t xml:space="preserve">1.  Isi Master Barang</t>
  </si>
  <si>
    <t xml:space="preserve">Daftarkan setiap barang: kode, nama, satuan, dan stok minimum. Kode barang jadi kunci seluruh file, jadi buat yang unik dan konsisten.</t>
  </si>
  <si>
    <t xml:space="preserve">2.  Isi stok awal</t>
  </si>
  <si>
    <t xml:space="preserve">Di sheet Master Barang, isi kolom Stok Awal dengan jumlah fisik yang ada saat kamu mulai mencatat.</t>
  </si>
  <si>
    <t xml:space="preserve">3.  Catat setiap pergerakan</t>
  </si>
  <si>
    <t xml:space="preserve">Di sheet 'Transaksi Stok', satu baris untuk satu pergerakan. Pilih kode barang, jenisnya Masuk atau Keluar, lalu jumlahnya.</t>
  </si>
  <si>
    <t xml:space="preserve">4.  Pantau kartu stoknya</t>
  </si>
  <si>
    <t xml:space="preserve">Sheet 'Kartu Stok' menghitung sendiri total masuk, keluar, dan sisa setiap barang, plus status apakah stoknya sudah menipis.</t>
  </si>
  <si>
    <t xml:space="preserve">5.  Cocokkan saat opname</t>
  </si>
  <si>
    <t xml:space="preserve">Sheet 'Stok Opname' membandingkan catatan dengan hitungan fisikmu dan menunjukkan selisihnya.</t>
  </si>
  <si>
    <t xml:space="preserve">Arti warna</t>
  </si>
  <si>
    <t xml:space="preserve">Latar putih, tulisan biru</t>
  </si>
  <si>
    <t xml:space="preserve">Kolom yang kamu isi sendiri.</t>
  </si>
  <si>
    <t xml:space="preserve">Latar abu-abu muda</t>
  </si>
  <si>
    <t xml:space="preserve">Terisi otomatis oleh rumus. Sebaiknya jangan diketik ulang.</t>
  </si>
  <si>
    <t xml:space="preserve">Latar kuning</t>
  </si>
  <si>
    <t xml:space="preserve">Baris contoh. Hapus sebelum kamu mulai memakai file ini.</t>
  </si>
  <si>
    <t xml:space="preserve">Yang perlu diketahui</t>
  </si>
  <si>
    <t xml:space="preserve">•   Sisa stok dihitung dari stok awal ditambah semua barang masuk dikurangi semua barang keluar. Kalau angkanya meleset dari fisik, berarti ada pergerakan yang belum tercatat.</t>
  </si>
  <si>
    <t xml:space="preserve">•   Baris contoh ditandai dengan latar kuning. Hapus semuanya sebelum kamu mulai memakai file ini.</t>
  </si>
  <si>
    <t xml:space="preserve">•   Kapasitas: 100 jenis barang dan 800 transaksi. Kalau kurang, salin baris terakhir ke bawah — rumusnya ikut tersalin.</t>
  </si>
  <si>
    <t xml:space="preserve">•   Untuk menentukan kapan harus pesan ulang ke supplier, pakai Kalkulator Stok Aman &amp; Titik Pesan Ulang di vitaaccurate.online/tools</t>
  </si>
  <si>
    <t xml:space="preserve">Kalau pencatatanmu sudah semakin ramai
Mencatat manual masih cukup selama transaksinya puluhan. Begitu sudah ratusan setiap bulan, pencatatan seperti ini rawan meleset dan makan waktu.
Kalau kamu ingin berdiskusi soal merapikan pembukuan usahamu, hubungi Vita lewat WhatsApp di 0858-6468-2183. Gratis, tanpa kewajiban apa pun.</t>
  </si>
  <si>
    <t xml:space="preserve">Master Barang</t>
  </si>
  <si>
    <t xml:space="preserve">Daftar induk semua barang. Kode barang di kolom B menjadi kunci di seluruh file ini.</t>
  </si>
  <si>
    <t xml:space="preserve">No</t>
  </si>
  <si>
    <t xml:space="preserve">Kode Barang</t>
  </si>
  <si>
    <t xml:space="preserve">Nama Barang</t>
  </si>
  <si>
    <t xml:space="preserve">Satuan</t>
  </si>
  <si>
    <t xml:space="preserve">Stok Awal</t>
  </si>
  <si>
    <t xml:space="preserve">Stok Minimum</t>
  </si>
  <si>
    <t xml:space="preserve">Harga Beli</t>
  </si>
  <si>
    <t xml:space="preserve">Lokasi Rak</t>
  </si>
  <si>
    <t xml:space="preserve">BRS-001</t>
  </si>
  <si>
    <t xml:space="preserve">Beras Pandan Wangi 5 kg</t>
  </si>
  <si>
    <t xml:space="preserve">sak</t>
  </si>
  <si>
    <t xml:space="preserve">A1</t>
  </si>
  <si>
    <t xml:space="preserve">MYK-002</t>
  </si>
  <si>
    <t xml:space="preserve">Minyak Goreng 2 L</t>
  </si>
  <si>
    <t xml:space="preserve">pcs</t>
  </si>
  <si>
    <t xml:space="preserve">A2</t>
  </si>
  <si>
    <t xml:space="preserve">GUL-003</t>
  </si>
  <si>
    <t xml:space="preserve">Gula Pasir 1 kg</t>
  </si>
  <si>
    <t xml:space="preserve">A3</t>
  </si>
  <si>
    <t xml:space="preserve">TPG-004</t>
  </si>
  <si>
    <t xml:space="preserve">Tepung Terigu 1 kg</t>
  </si>
  <si>
    <t xml:space="preserve">B1</t>
  </si>
  <si>
    <t xml:space="preserve">KOP-005</t>
  </si>
  <si>
    <t xml:space="preserve">Kopi Bubuk 250 g</t>
  </si>
  <si>
    <t xml:space="preserve">B2</t>
  </si>
  <si>
    <t xml:space="preserve">MIE-006</t>
  </si>
  <si>
    <t xml:space="preserve">Mie Instan (dus isi 40)</t>
  </si>
  <si>
    <t xml:space="preserve">dus</t>
  </si>
  <si>
    <t xml:space="preserve">C1</t>
  </si>
  <si>
    <t xml:space="preserve">Transaksi Stok</t>
  </si>
  <si>
    <t xml:space="preserve">Satu baris untuk satu pergerakan barang. Kolom abu-abu terisi otomatis dari Master Barang.</t>
  </si>
  <si>
    <t xml:space="preserve">Tanggal</t>
  </si>
  <si>
    <t xml:space="preserve">Jenis</t>
  </si>
  <si>
    <t xml:space="preserve">Jumlah</t>
  </si>
  <si>
    <t xml:space="preserve">Keterangan</t>
  </si>
  <si>
    <t xml:space="preserve">Nilai (Rp)</t>
  </si>
  <si>
    <t xml:space="preserve">Masuk</t>
  </si>
  <si>
    <t xml:space="preserve">Kiriman dari CV Sumber Tani</t>
  </si>
  <si>
    <t xml:space="preserve">Kiriman dari PT Minyak Jaya</t>
  </si>
  <si>
    <t xml:space="preserve">Keluar</t>
  </si>
  <si>
    <t xml:space="preserve">Penjualan mingguan</t>
  </si>
  <si>
    <t xml:space="preserve">Pesanan katering Bu Sri</t>
  </si>
  <si>
    <t xml:space="preserve">Kiriman dari Kopi Nusantara</t>
  </si>
  <si>
    <t xml:space="preserve">Pesanan kafe Senja</t>
  </si>
  <si>
    <t xml:space="preserve">TOTAL  ·  kolom Jumlah menampilkan selisih masuk dikurangi keluar</t>
  </si>
  <si>
    <t xml:space="preserve">Kartu Stok</t>
  </si>
  <si>
    <t xml:space="preserve">Rekap otomatis per barang. Seluruh angka di sheet ini terisi sendiri dari Transaksi Stok.</t>
  </si>
  <si>
    <t xml:space="preserve">Jenis barang</t>
  </si>
  <si>
    <t xml:space="preserve">Perlu segera dipesan</t>
  </si>
  <si>
    <t xml:space="preserve">Nilai persediaan</t>
  </si>
  <si>
    <t xml:space="preserve">Kode</t>
  </si>
  <si>
    <t xml:space="preserve">Sisa Stok</t>
  </si>
  <si>
    <t xml:space="preserve">Stok Min</t>
  </si>
  <si>
    <t xml:space="preserve">Status</t>
  </si>
  <si>
    <t xml:space="preserve">Nilai Persediaan</t>
  </si>
  <si>
    <t xml:space="preserve">TOTAL</t>
  </si>
  <si>
    <t xml:space="preserve">Sisa stok yang bernilai minus berarti ada barang keluar yang tercatat lebih banyak daripada yang pernah masuk. Biasanya penyebabnya stok awal belum diisi, atau ada barang masuk yang lupa dicatat. Periksa sebelum melanjutkan.</t>
  </si>
  <si>
    <t xml:space="preserve">Stok Opname</t>
  </si>
  <si>
    <t xml:space="preserve">Bandingkan catatan dengan hitungan fisik di gudang. Isi kolom Jumlah Fisik saja, sisanya otomatis.</t>
  </si>
  <si>
    <t xml:space="preserve">Tanggal opname</t>
  </si>
  <si>
    <t xml:space="preserve">Barang yang selisih</t>
  </si>
  <si>
    <t xml:space="preserve">Jumlah Fisik</t>
  </si>
  <si>
    <t xml:space="preserve">Menurut Catatan</t>
  </si>
  <si>
    <t xml:space="preserve">Selisih</t>
  </si>
  <si>
    <t xml:space="preserve">Penyebab</t>
  </si>
  <si>
    <t xml:space="preserve">Selisih merah berarti fisik lebih sedikit daripada catatan — biasanya karena barang keluar yang belum dicatat, rusak, atau hilang. Selisih biru berarti fisik lebih banyak, biasanya karena barang masuk yang belum dicatat.
Setelah semua selisih ditelusuri, catat penyesuaiannya sebagai transaksi baru di sheet Transaksi Stok agar catatan dan fisik kembali sama. Jangan mengubah angka di Kartu Stok secara manual.</t>
  </si>
</sst>
</file>

<file path=xl/styles.xml><?xml version="1.0" encoding="utf-8"?>
<styleSheet xmlns="http://schemas.openxmlformats.org/spreadsheetml/2006/main">
  <numFmts count="8">
    <numFmt numFmtId="164" formatCode="General"/>
    <numFmt numFmtId="165" formatCode="General"/>
    <numFmt numFmtId="166" formatCode="#,##0;[RED]\-#,##0;&quot;&quot;"/>
    <numFmt numFmtId="167" formatCode="&quot;Rp&quot;#,##0;[RED]&quot;-Rp&quot;#,##0;&quot;&quot;"/>
    <numFmt numFmtId="168" formatCode="dd/mm/yyyy"/>
    <numFmt numFmtId="169" formatCode="#,##0;[RED]\-#,##0;\-"/>
    <numFmt numFmtId="170" formatCode="&quot;Rp&quot;#,##0;[RED]&quot;-Rp&quot;#,##0;\-"/>
    <numFmt numFmtId="171" formatCode="#,##0;[RED]\-#,##0;\0"/>
  </numFmts>
  <fonts count="22">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7C6C72"/>
      <name val="Arial"/>
      <family val="0"/>
      <charset val="1"/>
    </font>
    <font>
      <b val="true"/>
      <sz val="12"/>
      <color rgb="FFA33A5C"/>
      <name val="Arial"/>
      <family val="0"/>
      <charset val="1"/>
    </font>
    <font>
      <sz val="10"/>
      <color rgb="FF4A3D42"/>
      <name val="Arial"/>
      <family val="0"/>
      <charset val="1"/>
    </font>
    <font>
      <b val="true"/>
      <sz val="10"/>
      <color rgb="FF1C1418"/>
      <name val="Arial"/>
      <family val="0"/>
      <charset val="1"/>
    </font>
    <font>
      <sz val="9.5"/>
      <color rgb="FF4A3D42"/>
      <name val="Arial"/>
      <family val="0"/>
      <charset val="1"/>
    </font>
    <font>
      <b val="true"/>
      <sz val="9"/>
      <color rgb="FF1C1418"/>
      <name val="Arial"/>
      <family val="0"/>
      <charset val="1"/>
    </font>
    <font>
      <sz val="9"/>
      <color rgb="FF4A3D42"/>
      <name val="Arial"/>
      <family val="0"/>
      <charset val="1"/>
    </font>
    <font>
      <b val="true"/>
      <sz val="9"/>
      <color rgb="FFFFFFFF"/>
      <name val="Arial"/>
      <family val="0"/>
      <charset val="1"/>
    </font>
    <font>
      <sz val="9.5"/>
      <color rgb="FF7C6C72"/>
      <name val="Arial"/>
      <family val="0"/>
      <charset val="1"/>
    </font>
    <font>
      <sz val="9.5"/>
      <color rgb="FF0000FF"/>
      <name val="Arial"/>
      <family val="0"/>
      <charset val="1"/>
    </font>
    <font>
      <sz val="10"/>
      <name val="Arial"/>
      <family val="2"/>
    </font>
    <font>
      <b val="true"/>
      <sz val="10"/>
      <color rgb="FFFFFFFF"/>
      <name val="Arial"/>
      <family val="0"/>
      <charset val="1"/>
    </font>
    <font>
      <sz val="8"/>
      <color rgb="FF7C6C72"/>
      <name val="Arial"/>
      <family val="0"/>
      <charset val="1"/>
    </font>
    <font>
      <b val="true"/>
      <sz val="11"/>
      <color rgb="FFA33A5C"/>
      <name val="Arial"/>
      <family val="0"/>
      <charset val="1"/>
    </font>
    <font>
      <b val="true"/>
      <sz val="9"/>
      <color rgb="FF4A3D42"/>
      <name val="Arial"/>
      <family val="0"/>
      <charset val="1"/>
    </font>
    <font>
      <b val="true"/>
      <sz val="10"/>
      <color rgb="FF0000FF"/>
      <name val="Arial"/>
      <family val="0"/>
      <charset val="1"/>
    </font>
    <font>
      <b val="true"/>
      <sz val="10"/>
      <color rgb="FF7C6C72"/>
      <name val="Arial"/>
      <family val="0"/>
      <charset val="1"/>
    </font>
  </fonts>
  <fills count="10">
    <fill>
      <patternFill patternType="none"/>
    </fill>
    <fill>
      <patternFill patternType="gray125"/>
    </fill>
    <fill>
      <patternFill patternType="solid">
        <fgColor rgb="FFC74A72"/>
        <bgColor rgb="FFC0503C"/>
      </patternFill>
    </fill>
    <fill>
      <patternFill patternType="solid">
        <fgColor rgb="FFFDF6F8"/>
        <bgColor rgb="FFFDFAFB"/>
      </patternFill>
    </fill>
    <fill>
      <patternFill patternType="solid">
        <fgColor rgb="FFFFFFFF"/>
        <bgColor rgb="FFFCFBFC"/>
      </patternFill>
    </fill>
    <fill>
      <patternFill patternType="solid">
        <fgColor rgb="FFFDFAFB"/>
        <bgColor rgb="FFFCFBFC"/>
      </patternFill>
    </fill>
    <fill>
      <patternFill patternType="solid">
        <fgColor rgb="FFFCF3E2"/>
        <bgColor rgb="FFFBECE8"/>
      </patternFill>
    </fill>
    <fill>
      <patternFill patternType="solid">
        <fgColor rgb="FFFCFBFC"/>
        <bgColor rgb="FFFDFAFB"/>
      </patternFill>
    </fill>
    <fill>
      <patternFill patternType="solid">
        <fgColor rgb="FFA33A5C"/>
        <bgColor rgb="FFC74A72"/>
      </patternFill>
    </fill>
    <fill>
      <patternFill patternType="solid">
        <fgColor rgb="FFFBECF1"/>
        <bgColor rgb="FFFBECE8"/>
      </patternFill>
    </fill>
  </fills>
  <borders count="8">
    <border diagonalUp="false" diagonalDown="false">
      <left/>
      <right/>
      <top/>
      <bottom/>
      <diagonal/>
    </border>
    <border diagonalUp="false" diagonalDown="false">
      <left style="thin">
        <color rgb="FFE3D6DB"/>
      </left>
      <right style="thin">
        <color rgb="FFE3D6DB"/>
      </right>
      <top style="thin">
        <color rgb="FFE3D6DB"/>
      </top>
      <bottom style="thin">
        <color rgb="FFE3D6DB"/>
      </bottom>
      <diagonal/>
    </border>
    <border diagonalUp="false" diagonalDown="false">
      <left style="thin">
        <color rgb="FF9E6B14"/>
      </left>
      <right style="thin">
        <color rgb="FF9E6B14"/>
      </right>
      <top style="thin">
        <color rgb="FF9E6B14"/>
      </top>
      <bottom style="thin">
        <color rgb="FF9E6B14"/>
      </bottom>
      <diagonal/>
    </border>
    <border diagonalUp="false" diagonalDown="false">
      <left style="medium">
        <color rgb="FFC74A72"/>
      </left>
      <right/>
      <top style="thin">
        <color rgb="FFEEE4E8"/>
      </top>
      <bottom/>
      <diagonal/>
    </border>
    <border diagonalUp="false" diagonalDown="false">
      <left style="thin">
        <color rgb="FFEEE4E8"/>
      </left>
      <right style="thin">
        <color rgb="FFEEE4E8"/>
      </right>
      <top style="thin">
        <color rgb="FFEEE4E8"/>
      </top>
      <bottom style="medium">
        <color rgb="FFA33A5C"/>
      </bottom>
      <diagonal/>
    </border>
    <border diagonalUp="false" diagonalDown="false">
      <left style="thin">
        <color rgb="FFEEE4E8"/>
      </left>
      <right style="thin">
        <color rgb="FFEEE4E8"/>
      </right>
      <top style="thin">
        <color rgb="FFEEE4E8"/>
      </top>
      <bottom style="thin">
        <color rgb="FFEEE4E8"/>
      </bottom>
      <diagonal/>
    </border>
    <border diagonalUp="false" diagonalDown="false">
      <left/>
      <right/>
      <top style="thin">
        <color rgb="FFEEE4E8"/>
      </top>
      <bottom style="thin">
        <color rgb="FFEEE4E8"/>
      </bottom>
      <diagonal/>
    </border>
    <border diagonalUp="false" diagonalDown="false">
      <left style="medium">
        <color rgb="FF9E6B14"/>
      </left>
      <right/>
      <top style="thin">
        <color rgb="FFEEE4E8"/>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1" shrinkToFit="false"/>
      <protection locked="true" hidden="false"/>
    </xf>
    <xf numFmtId="164" fontId="11" fillId="3" borderId="3" xfId="0" applyFont="true" applyBorder="true" applyAlignment="true" applyProtection="false">
      <alignment horizontal="general" vertical="top" textRotation="0" wrapText="true" indent="1"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5" fontId="13" fillId="5" borderId="5" xfId="0" applyFont="true" applyBorder="true" applyAlignment="true" applyProtection="false">
      <alignment horizontal="center" vertical="center" textRotation="0" wrapText="false" indent="0" shrinkToFit="false"/>
      <protection locked="true" hidden="false"/>
    </xf>
    <xf numFmtId="164" fontId="14" fillId="6" borderId="5" xfId="0" applyFont="true" applyBorder="true" applyAlignment="true" applyProtection="false">
      <alignment horizontal="center" vertical="center" textRotation="0" wrapText="false" indent="0" shrinkToFit="false"/>
      <protection locked="true" hidden="false"/>
    </xf>
    <xf numFmtId="164" fontId="14" fillId="6" borderId="5" xfId="0" applyFont="true" applyBorder="true" applyAlignment="true" applyProtection="false">
      <alignment horizontal="left" vertical="center" textRotation="0" wrapText="false" indent="1" shrinkToFit="false"/>
      <protection locked="true" hidden="false"/>
    </xf>
    <xf numFmtId="166" fontId="14" fillId="6" borderId="5" xfId="0" applyFont="true" applyBorder="true" applyAlignment="true" applyProtection="false">
      <alignment horizontal="center" vertical="center" textRotation="0" wrapText="false" indent="0" shrinkToFit="false"/>
      <protection locked="true" hidden="false"/>
    </xf>
    <xf numFmtId="167" fontId="14" fillId="6" borderId="5" xfId="0" applyFont="true" applyBorder="true" applyAlignment="true" applyProtection="false">
      <alignment horizontal="center" vertical="center" textRotation="0" wrapText="false" indent="1" shrinkToFit="false"/>
      <protection locked="true" hidden="false"/>
    </xf>
    <xf numFmtId="164" fontId="14" fillId="6" borderId="5" xfId="0" applyFont="true" applyBorder="true" applyAlignment="true" applyProtection="false">
      <alignment horizontal="left"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left" vertical="center" textRotation="0" wrapText="false" indent="1" shrinkToFit="false"/>
      <protection locked="true" hidden="false"/>
    </xf>
    <xf numFmtId="166" fontId="14" fillId="0" borderId="5" xfId="0" applyFont="true" applyBorder="true" applyAlignment="true" applyProtection="false">
      <alignment horizontal="center" vertical="center" textRotation="0" wrapText="false" indent="0" shrinkToFit="false"/>
      <protection locked="true" hidden="false"/>
    </xf>
    <xf numFmtId="167" fontId="14" fillId="0" borderId="5" xfId="0" applyFont="true" applyBorder="true" applyAlignment="true" applyProtection="false">
      <alignment horizontal="center" vertical="center" textRotation="0" wrapText="false" indent="1" shrinkToFit="false"/>
      <protection locked="true" hidden="false"/>
    </xf>
    <xf numFmtId="164" fontId="14" fillId="0" borderId="5" xfId="0" applyFont="true" applyBorder="true" applyAlignment="true" applyProtection="false">
      <alignment horizontal="left" vertical="center" textRotation="0" wrapText="false" indent="0" shrinkToFit="false"/>
      <protection locked="true" hidden="false"/>
    </xf>
    <xf numFmtId="164" fontId="14" fillId="7" borderId="5" xfId="0" applyFont="true" applyBorder="true" applyAlignment="true" applyProtection="false">
      <alignment horizontal="center" vertical="center" textRotation="0" wrapText="false" indent="0" shrinkToFit="false"/>
      <protection locked="true" hidden="false"/>
    </xf>
    <xf numFmtId="164" fontId="14" fillId="7" borderId="5" xfId="0" applyFont="true" applyBorder="true" applyAlignment="true" applyProtection="false">
      <alignment horizontal="left" vertical="center" textRotation="0" wrapText="false" indent="1" shrinkToFit="false"/>
      <protection locked="true" hidden="false"/>
    </xf>
    <xf numFmtId="166" fontId="14" fillId="7" borderId="5" xfId="0" applyFont="true" applyBorder="true" applyAlignment="true" applyProtection="false">
      <alignment horizontal="center" vertical="center" textRotation="0" wrapText="false" indent="0" shrinkToFit="false"/>
      <protection locked="true" hidden="false"/>
    </xf>
    <xf numFmtId="167" fontId="14" fillId="7" borderId="5" xfId="0" applyFont="true" applyBorder="true" applyAlignment="true" applyProtection="false">
      <alignment horizontal="center" vertical="center" textRotation="0" wrapText="false" indent="1" shrinkToFit="false"/>
      <protection locked="true" hidden="false"/>
    </xf>
    <xf numFmtId="164" fontId="14" fillId="7" borderId="5" xfId="0" applyFont="true" applyBorder="true" applyAlignment="true" applyProtection="false">
      <alignment horizontal="left" vertical="center" textRotation="0" wrapText="false" indent="0" shrinkToFit="false"/>
      <protection locked="true" hidden="false"/>
    </xf>
    <xf numFmtId="168" fontId="14" fillId="6"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left" vertical="center" textRotation="0" wrapText="false" indent="1" shrinkToFit="false"/>
      <protection locked="true" hidden="false"/>
    </xf>
    <xf numFmtId="167" fontId="13" fillId="5" borderId="5" xfId="0" applyFont="true" applyBorder="true" applyAlignment="true" applyProtection="false">
      <alignment horizontal="center" vertical="center" textRotation="0" wrapText="false" indent="1" shrinkToFit="false"/>
      <protection locked="true" hidden="false"/>
    </xf>
    <xf numFmtId="168" fontId="14" fillId="0" borderId="5" xfId="0" applyFont="true" applyBorder="true" applyAlignment="true" applyProtection="false">
      <alignment horizontal="center" vertical="center" textRotation="0" wrapText="false" indent="0" shrinkToFit="false"/>
      <protection locked="true" hidden="false"/>
    </xf>
    <xf numFmtId="168" fontId="14" fillId="7" borderId="5" xfId="0" applyFont="true" applyBorder="true" applyAlignment="true" applyProtection="false">
      <alignment horizontal="center" vertical="center" textRotation="0" wrapText="false" indent="0" shrinkToFit="false"/>
      <protection locked="true" hidden="false"/>
    </xf>
    <xf numFmtId="164" fontId="16" fillId="8" borderId="5" xfId="0" applyFont="true" applyBorder="true" applyAlignment="true" applyProtection="false">
      <alignment horizontal="center" vertical="center" textRotation="0" wrapText="false" indent="1" shrinkToFit="false"/>
      <protection locked="true" hidden="false"/>
    </xf>
    <xf numFmtId="169" fontId="16" fillId="8" borderId="5" xfId="0" applyFont="true" applyBorder="true" applyAlignment="true" applyProtection="false">
      <alignment horizontal="center" vertical="center" textRotation="0" wrapText="false" indent="1" shrinkToFit="false"/>
      <protection locked="true" hidden="false"/>
    </xf>
    <xf numFmtId="164" fontId="16" fillId="8" borderId="5" xfId="0" applyFont="true" applyBorder="true" applyAlignment="true" applyProtection="false">
      <alignment horizontal="left" vertical="center" textRotation="0" wrapText="false" indent="1" shrinkToFit="false"/>
      <protection locked="true" hidden="false"/>
    </xf>
    <xf numFmtId="170" fontId="16" fillId="8" borderId="5" xfId="0" applyFont="true" applyBorder="true" applyAlignment="true" applyProtection="false">
      <alignment horizontal="center" vertical="center" textRotation="0" wrapText="false" indent="1" shrinkToFit="false"/>
      <protection locked="true" hidden="false"/>
    </xf>
    <xf numFmtId="164" fontId="0" fillId="9" borderId="6" xfId="0" applyFont="false" applyBorder="true" applyAlignment="true" applyProtection="false">
      <alignment horizontal="general" vertical="bottom" textRotation="0" wrapText="false" indent="0" shrinkToFit="false"/>
      <protection locked="true" hidden="false"/>
    </xf>
    <xf numFmtId="164" fontId="17" fillId="9" borderId="6" xfId="0" applyFont="true" applyBorder="true" applyAlignment="true" applyProtection="false">
      <alignment horizontal="right" vertical="center" textRotation="0" wrapText="false" indent="0" shrinkToFit="false"/>
      <protection locked="true" hidden="false"/>
    </xf>
    <xf numFmtId="165" fontId="18" fillId="9" borderId="6" xfId="0" applyFont="true" applyBorder="true" applyAlignment="true" applyProtection="false">
      <alignment horizontal="left" vertical="center" textRotation="0" wrapText="false" indent="1" shrinkToFit="false"/>
      <protection locked="true" hidden="false"/>
    </xf>
    <xf numFmtId="170" fontId="18" fillId="9" borderId="6" xfId="0" applyFont="true" applyBorder="true" applyAlignment="true" applyProtection="false">
      <alignment horizontal="left" vertical="center" textRotation="0" wrapText="false" indent="1" shrinkToFit="false"/>
      <protection locked="true" hidden="false"/>
    </xf>
    <xf numFmtId="166" fontId="13" fillId="5" borderId="5" xfId="0" applyFont="true" applyBorder="true" applyAlignment="true" applyProtection="false">
      <alignment horizontal="center" vertical="center" textRotation="0" wrapText="false" indent="0" shrinkToFit="false"/>
      <protection locked="true" hidden="false"/>
    </xf>
    <xf numFmtId="166" fontId="8" fillId="5"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11" fillId="6" borderId="7" xfId="0" applyFont="true" applyBorder="true" applyAlignment="true" applyProtection="false">
      <alignment horizontal="center" vertical="top" textRotation="0" wrapText="true" indent="1" shrinkToFit="false"/>
      <protection locked="true" hidden="false"/>
    </xf>
    <xf numFmtId="164" fontId="19" fillId="9" borderId="6" xfId="0" applyFont="true" applyBorder="true" applyAlignment="true" applyProtection="false">
      <alignment horizontal="right" vertical="center" textRotation="0" wrapText="false" indent="0" shrinkToFit="false"/>
      <protection locked="true" hidden="false"/>
    </xf>
    <xf numFmtId="168" fontId="20" fillId="9" borderId="6" xfId="0" applyFont="true" applyBorder="true" applyAlignment="true" applyProtection="false">
      <alignment horizontal="center" vertical="center" textRotation="0" wrapText="false" indent="0" shrinkToFit="false"/>
      <protection locked="true" hidden="false"/>
    </xf>
    <xf numFmtId="171" fontId="21" fillId="5" borderId="5" xfId="0" applyFont="true" applyBorder="true" applyAlignment="true" applyProtection="false">
      <alignment horizontal="center" vertical="center" textRotation="0" wrapText="false" indent="0" shrinkToFit="false"/>
      <protection locked="true" hidden="false"/>
    </xf>
    <xf numFmtId="164" fontId="11" fillId="3" borderId="3" xfId="0" applyFont="true" applyBorder="true" applyAlignment="true" applyProtection="false">
      <alignment horizontal="center"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1">
    <dxf>
      <fill>
        <patternFill patternType="solid">
          <fgColor rgb="FFC74A72"/>
          <bgColor rgb="FF000000"/>
        </patternFill>
      </fill>
    </dxf>
    <dxf>
      <fill>
        <patternFill patternType="solid">
          <fgColor rgb="FFFDFAFB"/>
          <bgColor rgb="FF000000"/>
        </patternFill>
      </fill>
    </dxf>
    <dxf>
      <fill>
        <patternFill patternType="solid">
          <fgColor rgb="FF7C6C72"/>
          <bgColor rgb="FF000000"/>
        </patternFill>
      </fill>
    </dxf>
    <dxf>
      <fill>
        <patternFill patternType="solid">
          <fgColor rgb="FFFFFFFF"/>
          <bgColor rgb="FF000000"/>
        </patternFill>
      </fill>
    </dxf>
    <dxf>
      <fill>
        <patternFill patternType="solid">
          <fgColor rgb="FFFCF3E2"/>
          <bgColor rgb="FF000000"/>
        </patternFill>
      </fill>
    </dxf>
    <dxf>
      <fill>
        <patternFill patternType="solid">
          <fgColor rgb="FFFCFBFC"/>
          <bgColor rgb="FF000000"/>
        </patternFill>
      </fill>
    </dxf>
    <dxf>
      <fill>
        <patternFill patternType="solid">
          <bgColor rgb="FF000000"/>
        </patternFill>
      </fill>
    </dxf>
    <dxf>
      <fill>
        <patternFill patternType="solid">
          <fgColor rgb="FF0000FF"/>
          <bgColor rgb="FF000000"/>
        </patternFill>
      </fill>
    </dxf>
    <dxf>
      <fill>
        <patternFill patternType="solid">
          <fgColor rgb="FF2F7D5A"/>
          <bgColor rgb="FF000000"/>
        </patternFill>
      </fill>
    </dxf>
    <dxf>
      <fill>
        <patternFill patternType="solid">
          <fgColor rgb="FFC0503C"/>
          <bgColor rgb="FF000000"/>
        </patternFill>
      </fill>
    </dxf>
    <dxf>
      <font>
        <name val="Arial"/>
        <charset val="1"/>
        <family val="0"/>
        <b val="1"/>
        <color rgb="FF2F7D5A"/>
        <sz val="9"/>
      </font>
    </dxf>
    <dxf>
      <font>
        <name val="Arial"/>
        <charset val="1"/>
        <family val="0"/>
        <b val="1"/>
        <color rgb="FFC0503C"/>
        <sz val="9"/>
      </font>
    </dxf>
    <dxf>
      <font>
        <name val="Arial"/>
        <charset val="1"/>
        <family val="0"/>
        <b val="1"/>
        <color rgb="FFC0503C"/>
        <sz val="9"/>
      </font>
      <fill>
        <patternFill>
          <bgColor rgb="FFFBECE8"/>
        </patternFill>
      </fill>
    </dxf>
    <dxf>
      <fill>
        <patternFill patternType="solid">
          <fgColor rgb="FF1C1418"/>
          <bgColor rgb="FF000000"/>
        </patternFill>
      </fill>
    </dxf>
    <dxf>
      <fill>
        <patternFill patternType="solid">
          <fgColor rgb="FFE8F4EE"/>
          <bgColor rgb="FF000000"/>
        </patternFill>
      </fill>
    </dxf>
    <dxf>
      <fill>
        <patternFill patternType="solid">
          <fgColor rgb="FF9E6B14"/>
          <bgColor rgb="FF000000"/>
        </patternFill>
      </fill>
    </dxf>
    <dxf>
      <font>
        <name val="Arial"/>
        <charset val="1"/>
        <family val="0"/>
        <b val="1"/>
        <color rgb="FF2F7D5A"/>
        <sz val="9"/>
      </font>
      <fill>
        <patternFill>
          <bgColor rgb="FFE8F4EE"/>
        </patternFill>
      </fill>
    </dxf>
    <dxf>
      <font>
        <name val="Arial"/>
        <charset val="1"/>
        <family val="0"/>
        <b val="1"/>
        <color rgb="FF9E6B14"/>
        <sz val="9"/>
      </font>
      <fill>
        <patternFill>
          <bgColor rgb="FFFCF3E2"/>
        </patternFill>
      </fill>
    </dxf>
    <dxf>
      <font>
        <name val="Arial"/>
        <charset val="1"/>
        <family val="0"/>
        <b val="1"/>
        <color rgb="FFC0503C"/>
        <sz val="10"/>
      </font>
      <fill>
        <patternFill>
          <bgColor rgb="FFFBECE8"/>
        </patternFill>
      </fill>
    </dxf>
    <dxf>
      <font>
        <name val="Arial"/>
        <charset val="1"/>
        <family val="0"/>
        <b val="1"/>
        <color rgb="FF2A5F8F"/>
        <sz val="10"/>
      </font>
      <fill>
        <patternFill>
          <bgColor rgb="FFEAF1F7"/>
        </patternFill>
      </fill>
    </dxf>
    <dxf>
      <font>
        <name val="Arial"/>
        <charset val="1"/>
        <family val="0"/>
        <b val="1"/>
        <color rgb="FF2F7D5A"/>
        <sz val="10"/>
      </font>
      <fill>
        <patternFill>
          <bgColor rgb="FFE8F4E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E6B14"/>
      <rgbColor rgb="FF800080"/>
      <rgbColor rgb="FF008080"/>
      <rgbColor rgb="FFFDF6F8"/>
      <rgbColor rgb="FF7C6C72"/>
      <rgbColor rgb="FF9999FF"/>
      <rgbColor rgb="FFA33A5C"/>
      <rgbColor rgb="FFFCF3E2"/>
      <rgbColor rgb="FFE8F4EE"/>
      <rgbColor rgb="FF660066"/>
      <rgbColor rgb="FFFF8080"/>
      <rgbColor rgb="FF2A5F8F"/>
      <rgbColor rgb="FFE3D6DB"/>
      <rgbColor rgb="FF000080"/>
      <rgbColor rgb="FFFF00FF"/>
      <rgbColor rgb="FFFFFF00"/>
      <rgbColor rgb="FF00FFFF"/>
      <rgbColor rgb="FF800080"/>
      <rgbColor rgb="FF800000"/>
      <rgbColor rgb="FF008080"/>
      <rgbColor rgb="FF0000FF"/>
      <rgbColor rgb="FF00CCFF"/>
      <rgbColor rgb="FFEAF1F7"/>
      <rgbColor rgb="FFEEE4E8"/>
      <rgbColor rgb="FFFBECE8"/>
      <rgbColor rgb="FFFCFBFC"/>
      <rgbColor rgb="FFFDFAFB"/>
      <rgbColor rgb="FFCC99FF"/>
      <rgbColor rgb="FFFBECF1"/>
      <rgbColor rgb="FF3366FF"/>
      <rgbColor rgb="FF33CCCC"/>
      <rgbColor rgb="FF99CC00"/>
      <rgbColor rgb="FFFFCC00"/>
      <rgbColor rgb="FFFF9900"/>
      <rgbColor rgb="FFFF6600"/>
      <rgbColor rgb="FF666699"/>
      <rgbColor rgb="FF969696"/>
      <rgbColor rgb="FF003366"/>
      <rgbColor rgb="FF2F7D5A"/>
      <rgbColor rgb="FF003300"/>
      <rgbColor rgb="FF1C1418"/>
      <rgbColor rgb="FFC0503C"/>
      <rgbColor rgb="FFC74A72"/>
      <rgbColor rgb="FF333399"/>
      <rgbColor rgb="FF4A3D4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3" min="3" style="1" width="74"/>
    <col collapsed="false" customWidth="true" hidden="false" outlineLevel="0" max="8" min="4" style="1" width="10"/>
  </cols>
  <sheetData>
    <row r="1" customFormat="false" ht="30" hidden="false" customHeight="true" outlineLevel="0" collapsed="false">
      <c r="A1" s="2" t="s">
        <v>0</v>
      </c>
      <c r="B1" s="2"/>
      <c r="C1" s="2"/>
      <c r="D1" s="2"/>
      <c r="E1" s="2"/>
      <c r="F1" s="2"/>
      <c r="G1" s="2"/>
      <c r="H1" s="2"/>
    </row>
    <row r="2" customFormat="false" ht="19.5" hidden="false" customHeight="true" outlineLevel="0" collapsed="false">
      <c r="A2" s="3" t="s">
        <v>1</v>
      </c>
      <c r="B2" s="3"/>
      <c r="C2" s="3"/>
      <c r="D2" s="3"/>
      <c r="E2" s="3"/>
      <c r="F2" s="3"/>
      <c r="G2" s="3"/>
      <c r="H2" s="3"/>
    </row>
    <row r="4" customFormat="false" ht="15" hidden="false" customHeight="true" outlineLevel="0" collapsed="false">
      <c r="B4" s="4" t="s">
        <v>2</v>
      </c>
    </row>
    <row r="5" customFormat="false" ht="30" hidden="false" customHeight="true" outlineLevel="0" collapsed="false">
      <c r="B5" s="5" t="s">
        <v>3</v>
      </c>
      <c r="C5" s="5"/>
      <c r="D5" s="5"/>
      <c r="E5" s="5"/>
      <c r="F5" s="5"/>
      <c r="G5" s="5"/>
      <c r="H5" s="5"/>
    </row>
    <row r="7" customFormat="false" ht="15" hidden="false" customHeight="true" outlineLevel="0" collapsed="false">
      <c r="B7" s="4" t="s">
        <v>4</v>
      </c>
    </row>
    <row r="8" customFormat="false" ht="30" hidden="false" customHeight="true" outlineLevel="0" collapsed="false">
      <c r="B8" s="6" t="s">
        <v>5</v>
      </c>
      <c r="C8" s="7" t="s">
        <v>6</v>
      </c>
      <c r="D8" s="7"/>
      <c r="E8" s="7"/>
      <c r="F8" s="7"/>
      <c r="G8" s="7"/>
      <c r="H8" s="7"/>
    </row>
    <row r="9" customFormat="false" ht="30" hidden="false" customHeight="true" outlineLevel="0" collapsed="false">
      <c r="B9" s="6" t="s">
        <v>7</v>
      </c>
      <c r="C9" s="7" t="s">
        <v>8</v>
      </c>
      <c r="D9" s="7"/>
      <c r="E9" s="7"/>
      <c r="F9" s="7"/>
      <c r="G9" s="7"/>
      <c r="H9" s="7"/>
    </row>
    <row r="10" customFormat="false" ht="30" hidden="false" customHeight="true" outlineLevel="0" collapsed="false">
      <c r="B10" s="6" t="s">
        <v>9</v>
      </c>
      <c r="C10" s="7" t="s">
        <v>10</v>
      </c>
      <c r="D10" s="7"/>
      <c r="E10" s="7"/>
      <c r="F10" s="7"/>
      <c r="G10" s="7"/>
      <c r="H10" s="7"/>
    </row>
    <row r="11" customFormat="false" ht="30" hidden="false" customHeight="true" outlineLevel="0" collapsed="false">
      <c r="B11" s="6" t="s">
        <v>11</v>
      </c>
      <c r="C11" s="7" t="s">
        <v>12</v>
      </c>
      <c r="D11" s="7"/>
      <c r="E11" s="7"/>
      <c r="F11" s="7"/>
      <c r="G11" s="7"/>
      <c r="H11" s="7"/>
    </row>
    <row r="12" customFormat="false" ht="30" hidden="false" customHeight="true" outlineLevel="0" collapsed="false">
      <c r="B12" s="6" t="s">
        <v>13</v>
      </c>
      <c r="C12" s="7" t="s">
        <v>14</v>
      </c>
      <c r="D12" s="7"/>
      <c r="E12" s="7"/>
      <c r="F12" s="7"/>
      <c r="G12" s="7"/>
      <c r="H12" s="7"/>
    </row>
    <row r="14" customFormat="false" ht="15" hidden="false" customHeight="true" outlineLevel="0" collapsed="false">
      <c r="B14" s="4" t="s">
        <v>15</v>
      </c>
    </row>
    <row r="15" customFormat="false" ht="19.5" hidden="false" customHeight="true" outlineLevel="0" collapsed="false">
      <c r="B15" s="8" t="s">
        <v>16</v>
      </c>
      <c r="C15" s="9" t="s">
        <v>17</v>
      </c>
      <c r="D15" s="9"/>
      <c r="E15" s="9"/>
      <c r="F15" s="9"/>
      <c r="G15" s="9"/>
      <c r="H15" s="9"/>
    </row>
    <row r="16" customFormat="false" ht="19.5" hidden="false" customHeight="true" outlineLevel="0" collapsed="false">
      <c r="B16" s="10" t="s">
        <v>18</v>
      </c>
      <c r="C16" s="9" t="s">
        <v>19</v>
      </c>
      <c r="D16" s="9"/>
      <c r="E16" s="9"/>
      <c r="F16" s="9"/>
      <c r="G16" s="9"/>
      <c r="H16" s="9"/>
    </row>
    <row r="17" customFormat="false" ht="19.5" hidden="false" customHeight="true" outlineLevel="0" collapsed="false">
      <c r="B17" s="11" t="s">
        <v>20</v>
      </c>
      <c r="C17" s="9" t="s">
        <v>21</v>
      </c>
      <c r="D17" s="9"/>
      <c r="E17" s="9"/>
      <c r="F17" s="9"/>
      <c r="G17" s="9"/>
      <c r="H17" s="9"/>
    </row>
    <row r="19" customFormat="false" ht="15" hidden="false" customHeight="true" outlineLevel="0" collapsed="false">
      <c r="B19" s="4" t="s">
        <v>22</v>
      </c>
    </row>
    <row r="20" customFormat="false" ht="25.5" hidden="false" customHeight="true" outlineLevel="0" collapsed="false">
      <c r="B20" s="12" t="s">
        <v>23</v>
      </c>
      <c r="C20" s="12"/>
      <c r="D20" s="12"/>
      <c r="E20" s="12"/>
      <c r="F20" s="12"/>
      <c r="G20" s="12"/>
      <c r="H20" s="12"/>
    </row>
    <row r="21" customFormat="false" ht="25.5" hidden="false" customHeight="true" outlineLevel="0" collapsed="false">
      <c r="B21" s="12" t="s">
        <v>24</v>
      </c>
      <c r="C21" s="12"/>
      <c r="D21" s="12"/>
      <c r="E21" s="12"/>
      <c r="F21" s="12"/>
      <c r="G21" s="12"/>
      <c r="H21" s="12"/>
    </row>
    <row r="22" customFormat="false" ht="25.5" hidden="false" customHeight="true" outlineLevel="0" collapsed="false">
      <c r="B22" s="12" t="s">
        <v>25</v>
      </c>
      <c r="C22" s="12"/>
      <c r="D22" s="12"/>
      <c r="E22" s="12"/>
      <c r="F22" s="12"/>
      <c r="G22" s="12"/>
      <c r="H22" s="12"/>
    </row>
    <row r="23" customFormat="false" ht="25.5" hidden="false" customHeight="true" outlineLevel="0" collapsed="false">
      <c r="B23" s="12" t="s">
        <v>26</v>
      </c>
      <c r="C23" s="12"/>
      <c r="D23" s="12"/>
      <c r="E23" s="12"/>
      <c r="F23" s="12"/>
      <c r="G23" s="12"/>
      <c r="H23" s="12"/>
    </row>
    <row r="25" customFormat="false" ht="21.75" hidden="false" customHeight="true" outlineLevel="0" collapsed="false">
      <c r="B25" s="13" t="s">
        <v>27</v>
      </c>
      <c r="C25" s="13"/>
      <c r="D25" s="13"/>
      <c r="E25" s="13"/>
      <c r="F25" s="13"/>
      <c r="G25" s="13"/>
      <c r="H25" s="13"/>
    </row>
    <row r="26" customFormat="false" ht="21.75" hidden="false" customHeight="true" outlineLevel="0" collapsed="false">
      <c r="B26" s="13"/>
      <c r="C26" s="13"/>
      <c r="D26" s="13"/>
      <c r="E26" s="13"/>
      <c r="F26" s="13"/>
      <c r="G26" s="13"/>
      <c r="H26" s="13"/>
    </row>
    <row r="27" customFormat="false" ht="21.75" hidden="false" customHeight="true" outlineLevel="0" collapsed="false">
      <c r="B27" s="13"/>
      <c r="C27" s="13"/>
      <c r="D27" s="13"/>
      <c r="E27" s="13"/>
      <c r="F27" s="13"/>
      <c r="G27" s="13"/>
      <c r="H27" s="13"/>
    </row>
    <row r="28" customFormat="false" ht="21.75" hidden="false" customHeight="true" outlineLevel="0" collapsed="false">
      <c r="B28" s="13"/>
      <c r="C28" s="13"/>
      <c r="D28" s="13"/>
      <c r="E28" s="13"/>
      <c r="F28" s="13"/>
      <c r="G28" s="13"/>
      <c r="H28" s="13"/>
    </row>
  </sheetData>
  <mergeCells count="16">
    <mergeCell ref="A1:H1"/>
    <mergeCell ref="A2:H2"/>
    <mergeCell ref="B5:H5"/>
    <mergeCell ref="C8:H8"/>
    <mergeCell ref="C9:H9"/>
    <mergeCell ref="C10:H10"/>
    <mergeCell ref="C11:H11"/>
    <mergeCell ref="C12:H12"/>
    <mergeCell ref="C15:H15"/>
    <mergeCell ref="C16:H16"/>
    <mergeCell ref="C17:H17"/>
    <mergeCell ref="B20:H20"/>
    <mergeCell ref="B21:H21"/>
    <mergeCell ref="B22:H22"/>
    <mergeCell ref="B23:H23"/>
    <mergeCell ref="B25:H28"/>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0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5"/>
    <col collapsed="false" customWidth="true" hidden="false" outlineLevel="0" max="3" min="3" style="1" width="34"/>
    <col collapsed="false" customWidth="true" hidden="false" outlineLevel="0" max="4" min="4" style="1" width="11"/>
    <col collapsed="false" customWidth="true" hidden="false" outlineLevel="0" max="5" min="5" style="1" width="14"/>
    <col collapsed="false" customWidth="true" hidden="false" outlineLevel="0" max="6" min="6" style="1" width="15"/>
    <col collapsed="false" customWidth="true" hidden="false" outlineLevel="0" max="7" min="7" style="1" width="16"/>
    <col collapsed="false" customWidth="true" hidden="false" outlineLevel="0" max="8" min="8" style="1" width="20"/>
  </cols>
  <sheetData>
    <row r="1" customFormat="false" ht="30" hidden="false" customHeight="true" outlineLevel="0" collapsed="false">
      <c r="A1" s="2" t="s">
        <v>28</v>
      </c>
      <c r="B1" s="2"/>
      <c r="C1" s="2"/>
      <c r="D1" s="2"/>
      <c r="E1" s="2"/>
      <c r="F1" s="2"/>
      <c r="G1" s="2"/>
      <c r="H1" s="2"/>
    </row>
    <row r="2" customFormat="false" ht="19.5" hidden="false" customHeight="true" outlineLevel="0" collapsed="false">
      <c r="A2" s="3" t="s">
        <v>29</v>
      </c>
      <c r="B2" s="3"/>
      <c r="C2" s="3"/>
      <c r="D2" s="3"/>
      <c r="E2" s="3"/>
      <c r="F2" s="3"/>
      <c r="G2" s="3"/>
      <c r="H2" s="3"/>
    </row>
    <row r="5" customFormat="false" ht="21.75" hidden="false" customHeight="true" outlineLevel="0" collapsed="false">
      <c r="A5" s="14" t="s">
        <v>30</v>
      </c>
      <c r="B5" s="14" t="s">
        <v>31</v>
      </c>
      <c r="C5" s="14" t="s">
        <v>32</v>
      </c>
      <c r="D5" s="14" t="s">
        <v>33</v>
      </c>
      <c r="E5" s="14" t="s">
        <v>34</v>
      </c>
      <c r="F5" s="14" t="s">
        <v>35</v>
      </c>
      <c r="G5" s="14" t="s">
        <v>36</v>
      </c>
      <c r="H5" s="14" t="s">
        <v>37</v>
      </c>
    </row>
    <row r="6" customFormat="false" ht="15" hidden="false" customHeight="true" outlineLevel="0" collapsed="false">
      <c r="A6" s="15" t="n">
        <f aca="false">IF($B6="","",COUNTA($B$6:$B6))</f>
        <v>1</v>
      </c>
      <c r="B6" s="16" t="s">
        <v>38</v>
      </c>
      <c r="C6" s="17" t="s">
        <v>39</v>
      </c>
      <c r="D6" s="16" t="s">
        <v>40</v>
      </c>
      <c r="E6" s="18" t="n">
        <v>120</v>
      </c>
      <c r="F6" s="18" t="n">
        <v>60</v>
      </c>
      <c r="G6" s="19" t="n">
        <v>62000</v>
      </c>
      <c r="H6" s="20" t="s">
        <v>41</v>
      </c>
    </row>
    <row r="7" customFormat="false" ht="15" hidden="false" customHeight="true" outlineLevel="0" collapsed="false">
      <c r="A7" s="15" t="n">
        <f aca="false">IF($B7="","",COUNTA($B$6:$B7))</f>
        <v>2</v>
      </c>
      <c r="B7" s="16" t="s">
        <v>42</v>
      </c>
      <c r="C7" s="17" t="s">
        <v>43</v>
      </c>
      <c r="D7" s="16" t="s">
        <v>44</v>
      </c>
      <c r="E7" s="18" t="n">
        <v>240</v>
      </c>
      <c r="F7" s="18" t="n">
        <v>96</v>
      </c>
      <c r="G7" s="19" t="n">
        <v>33500</v>
      </c>
      <c r="H7" s="20" t="s">
        <v>45</v>
      </c>
    </row>
    <row r="8" customFormat="false" ht="15" hidden="false" customHeight="true" outlineLevel="0" collapsed="false">
      <c r="A8" s="15" t="n">
        <f aca="false">IF($B8="","",COUNTA($B$6:$B8))</f>
        <v>3</v>
      </c>
      <c r="B8" s="16" t="s">
        <v>46</v>
      </c>
      <c r="C8" s="17" t="s">
        <v>47</v>
      </c>
      <c r="D8" s="16" t="s">
        <v>44</v>
      </c>
      <c r="E8" s="18" t="n">
        <v>180</v>
      </c>
      <c r="F8" s="18" t="n">
        <v>72</v>
      </c>
      <c r="G8" s="19" t="n">
        <v>15200</v>
      </c>
      <c r="H8" s="20" t="s">
        <v>48</v>
      </c>
    </row>
    <row r="9" customFormat="false" ht="15" hidden="false" customHeight="true" outlineLevel="0" collapsed="false">
      <c r="A9" s="15" t="n">
        <f aca="false">IF($B9="","",COUNTA($B$6:$B9))</f>
        <v>4</v>
      </c>
      <c r="B9" s="16" t="s">
        <v>49</v>
      </c>
      <c r="C9" s="17" t="s">
        <v>50</v>
      </c>
      <c r="D9" s="16" t="s">
        <v>44</v>
      </c>
      <c r="E9" s="18" t="n">
        <v>90</v>
      </c>
      <c r="F9" s="18" t="n">
        <v>48</v>
      </c>
      <c r="G9" s="19" t="n">
        <v>11800</v>
      </c>
      <c r="H9" s="20" t="s">
        <v>51</v>
      </c>
    </row>
    <row r="10" customFormat="false" ht="15" hidden="false" customHeight="true" outlineLevel="0" collapsed="false">
      <c r="A10" s="15" t="n">
        <f aca="false">IF($B10="","",COUNTA($B$6:$B10))</f>
        <v>5</v>
      </c>
      <c r="B10" s="16" t="s">
        <v>52</v>
      </c>
      <c r="C10" s="17" t="s">
        <v>53</v>
      </c>
      <c r="D10" s="16" t="s">
        <v>44</v>
      </c>
      <c r="E10" s="18" t="n">
        <v>150</v>
      </c>
      <c r="F10" s="18" t="n">
        <v>60</v>
      </c>
      <c r="G10" s="19" t="n">
        <v>9400</v>
      </c>
      <c r="H10" s="20" t="s">
        <v>54</v>
      </c>
    </row>
    <row r="11" customFormat="false" ht="15" hidden="false" customHeight="true" outlineLevel="0" collapsed="false">
      <c r="A11" s="15" t="n">
        <f aca="false">IF($B11="","",COUNTA($B$6:$B11))</f>
        <v>6</v>
      </c>
      <c r="B11" s="16" t="s">
        <v>55</v>
      </c>
      <c r="C11" s="17" t="s">
        <v>56</v>
      </c>
      <c r="D11" s="16" t="s">
        <v>57</v>
      </c>
      <c r="E11" s="18" t="n">
        <v>45</v>
      </c>
      <c r="F11" s="18" t="n">
        <v>20</v>
      </c>
      <c r="G11" s="19" t="n">
        <v>118000</v>
      </c>
      <c r="H11" s="20" t="s">
        <v>58</v>
      </c>
    </row>
    <row r="12" customFormat="false" ht="15" hidden="false" customHeight="true" outlineLevel="0" collapsed="false">
      <c r="A12" s="15" t="str">
        <f aca="false">IF($B12="","",COUNTA($B$6:$B12))</f>
        <v/>
      </c>
      <c r="B12" s="21"/>
      <c r="C12" s="22"/>
      <c r="D12" s="21"/>
      <c r="E12" s="23"/>
      <c r="F12" s="23"/>
      <c r="G12" s="24"/>
      <c r="H12" s="25"/>
    </row>
    <row r="13" customFormat="false" ht="15" hidden="false" customHeight="true" outlineLevel="0" collapsed="false">
      <c r="A13" s="15" t="str">
        <f aca="false">IF($B13="","",COUNTA($B$6:$B13))</f>
        <v/>
      </c>
      <c r="B13" s="26"/>
      <c r="C13" s="27"/>
      <c r="D13" s="26"/>
      <c r="E13" s="28"/>
      <c r="F13" s="28"/>
      <c r="G13" s="29"/>
      <c r="H13" s="30"/>
    </row>
    <row r="14" customFormat="false" ht="15" hidden="false" customHeight="true" outlineLevel="0" collapsed="false">
      <c r="A14" s="15" t="str">
        <f aca="false">IF($B14="","",COUNTA($B$6:$B14))</f>
        <v/>
      </c>
      <c r="B14" s="21"/>
      <c r="C14" s="22"/>
      <c r="D14" s="21"/>
      <c r="E14" s="23"/>
      <c r="F14" s="23"/>
      <c r="G14" s="24"/>
      <c r="H14" s="25"/>
    </row>
    <row r="15" customFormat="false" ht="15" hidden="false" customHeight="true" outlineLevel="0" collapsed="false">
      <c r="A15" s="15" t="str">
        <f aca="false">IF($B15="","",COUNTA($B$6:$B15))</f>
        <v/>
      </c>
      <c r="B15" s="26"/>
      <c r="C15" s="27"/>
      <c r="D15" s="26"/>
      <c r="E15" s="28"/>
      <c r="F15" s="28"/>
      <c r="G15" s="29"/>
      <c r="H15" s="30"/>
    </row>
    <row r="16" customFormat="false" ht="15" hidden="false" customHeight="true" outlineLevel="0" collapsed="false">
      <c r="A16" s="15" t="str">
        <f aca="false">IF($B16="","",COUNTA($B$6:$B16))</f>
        <v/>
      </c>
      <c r="B16" s="21"/>
      <c r="C16" s="22"/>
      <c r="D16" s="21"/>
      <c r="E16" s="23"/>
      <c r="F16" s="23"/>
      <c r="G16" s="24"/>
      <c r="H16" s="25"/>
    </row>
    <row r="17" customFormat="false" ht="15" hidden="false" customHeight="true" outlineLevel="0" collapsed="false">
      <c r="A17" s="15" t="str">
        <f aca="false">IF($B17="","",COUNTA($B$6:$B17))</f>
        <v/>
      </c>
      <c r="B17" s="26"/>
      <c r="C17" s="27"/>
      <c r="D17" s="26"/>
      <c r="E17" s="28"/>
      <c r="F17" s="28"/>
      <c r="G17" s="29"/>
      <c r="H17" s="30"/>
    </row>
    <row r="18" customFormat="false" ht="15" hidden="false" customHeight="true" outlineLevel="0" collapsed="false">
      <c r="A18" s="15" t="str">
        <f aca="false">IF($B18="","",COUNTA($B$6:$B18))</f>
        <v/>
      </c>
      <c r="B18" s="21"/>
      <c r="C18" s="22"/>
      <c r="D18" s="21"/>
      <c r="E18" s="23"/>
      <c r="F18" s="23"/>
      <c r="G18" s="24"/>
      <c r="H18" s="25"/>
    </row>
    <row r="19" customFormat="false" ht="15" hidden="false" customHeight="true" outlineLevel="0" collapsed="false">
      <c r="A19" s="15" t="str">
        <f aca="false">IF($B19="","",COUNTA($B$6:$B19))</f>
        <v/>
      </c>
      <c r="B19" s="26"/>
      <c r="C19" s="27"/>
      <c r="D19" s="26"/>
      <c r="E19" s="28"/>
      <c r="F19" s="28"/>
      <c r="G19" s="29"/>
      <c r="H19" s="30"/>
    </row>
    <row r="20" customFormat="false" ht="15" hidden="false" customHeight="true" outlineLevel="0" collapsed="false">
      <c r="A20" s="15" t="str">
        <f aca="false">IF($B20="","",COUNTA($B$6:$B20))</f>
        <v/>
      </c>
      <c r="B20" s="21"/>
      <c r="C20" s="22"/>
      <c r="D20" s="21"/>
      <c r="E20" s="23"/>
      <c r="F20" s="23"/>
      <c r="G20" s="24"/>
      <c r="H20" s="25"/>
    </row>
    <row r="21" customFormat="false" ht="15" hidden="false" customHeight="true" outlineLevel="0" collapsed="false">
      <c r="A21" s="15" t="str">
        <f aca="false">IF($B21="","",COUNTA($B$6:$B21))</f>
        <v/>
      </c>
      <c r="B21" s="26"/>
      <c r="C21" s="27"/>
      <c r="D21" s="26"/>
      <c r="E21" s="28"/>
      <c r="F21" s="28"/>
      <c r="G21" s="29"/>
      <c r="H21" s="30"/>
    </row>
    <row r="22" customFormat="false" ht="15" hidden="false" customHeight="true" outlineLevel="0" collapsed="false">
      <c r="A22" s="15" t="str">
        <f aca="false">IF($B22="","",COUNTA($B$6:$B22))</f>
        <v/>
      </c>
      <c r="B22" s="21"/>
      <c r="C22" s="22"/>
      <c r="D22" s="21"/>
      <c r="E22" s="23"/>
      <c r="F22" s="23"/>
      <c r="G22" s="24"/>
      <c r="H22" s="25"/>
    </row>
    <row r="23" customFormat="false" ht="15" hidden="false" customHeight="true" outlineLevel="0" collapsed="false">
      <c r="A23" s="15" t="str">
        <f aca="false">IF($B23="","",COUNTA($B$6:$B23))</f>
        <v/>
      </c>
      <c r="B23" s="26"/>
      <c r="C23" s="27"/>
      <c r="D23" s="26"/>
      <c r="E23" s="28"/>
      <c r="F23" s="28"/>
      <c r="G23" s="29"/>
      <c r="H23" s="30"/>
    </row>
    <row r="24" customFormat="false" ht="15" hidden="false" customHeight="true" outlineLevel="0" collapsed="false">
      <c r="A24" s="15" t="str">
        <f aca="false">IF($B24="","",COUNTA($B$6:$B24))</f>
        <v/>
      </c>
      <c r="B24" s="21"/>
      <c r="C24" s="22"/>
      <c r="D24" s="21"/>
      <c r="E24" s="23"/>
      <c r="F24" s="23"/>
      <c r="G24" s="24"/>
      <c r="H24" s="25"/>
    </row>
    <row r="25" customFormat="false" ht="15" hidden="false" customHeight="true" outlineLevel="0" collapsed="false">
      <c r="A25" s="15" t="str">
        <f aca="false">IF($B25="","",COUNTA($B$6:$B25))</f>
        <v/>
      </c>
      <c r="B25" s="26"/>
      <c r="C25" s="27"/>
      <c r="D25" s="26"/>
      <c r="E25" s="28"/>
      <c r="F25" s="28"/>
      <c r="G25" s="29"/>
      <c r="H25" s="30"/>
    </row>
    <row r="26" customFormat="false" ht="15" hidden="false" customHeight="true" outlineLevel="0" collapsed="false">
      <c r="A26" s="15" t="str">
        <f aca="false">IF($B26="","",COUNTA($B$6:$B26))</f>
        <v/>
      </c>
      <c r="B26" s="21"/>
      <c r="C26" s="22"/>
      <c r="D26" s="21"/>
      <c r="E26" s="23"/>
      <c r="F26" s="23"/>
      <c r="G26" s="24"/>
      <c r="H26" s="25"/>
    </row>
    <row r="27" customFormat="false" ht="15" hidden="false" customHeight="true" outlineLevel="0" collapsed="false">
      <c r="A27" s="15" t="str">
        <f aca="false">IF($B27="","",COUNTA($B$6:$B27))</f>
        <v/>
      </c>
      <c r="B27" s="26"/>
      <c r="C27" s="27"/>
      <c r="D27" s="26"/>
      <c r="E27" s="28"/>
      <c r="F27" s="28"/>
      <c r="G27" s="29"/>
      <c r="H27" s="30"/>
    </row>
    <row r="28" customFormat="false" ht="15" hidden="false" customHeight="true" outlineLevel="0" collapsed="false">
      <c r="A28" s="15" t="str">
        <f aca="false">IF($B28="","",COUNTA($B$6:$B28))</f>
        <v/>
      </c>
      <c r="B28" s="21"/>
      <c r="C28" s="22"/>
      <c r="D28" s="21"/>
      <c r="E28" s="23"/>
      <c r="F28" s="23"/>
      <c r="G28" s="24"/>
      <c r="H28" s="25"/>
    </row>
    <row r="29" customFormat="false" ht="15" hidden="false" customHeight="true" outlineLevel="0" collapsed="false">
      <c r="A29" s="15" t="str">
        <f aca="false">IF($B29="","",COUNTA($B$6:$B29))</f>
        <v/>
      </c>
      <c r="B29" s="26"/>
      <c r="C29" s="27"/>
      <c r="D29" s="26"/>
      <c r="E29" s="28"/>
      <c r="F29" s="28"/>
      <c r="G29" s="29"/>
      <c r="H29" s="30"/>
    </row>
    <row r="30" customFormat="false" ht="15" hidden="false" customHeight="true" outlineLevel="0" collapsed="false">
      <c r="A30" s="15" t="str">
        <f aca="false">IF($B30="","",COUNTA($B$6:$B30))</f>
        <v/>
      </c>
      <c r="B30" s="21"/>
      <c r="C30" s="22"/>
      <c r="D30" s="21"/>
      <c r="E30" s="23"/>
      <c r="F30" s="23"/>
      <c r="G30" s="24"/>
      <c r="H30" s="25"/>
    </row>
    <row r="31" customFormat="false" ht="15" hidden="false" customHeight="true" outlineLevel="0" collapsed="false">
      <c r="A31" s="15" t="str">
        <f aca="false">IF($B31="","",COUNTA($B$6:$B31))</f>
        <v/>
      </c>
      <c r="B31" s="26"/>
      <c r="C31" s="27"/>
      <c r="D31" s="26"/>
      <c r="E31" s="28"/>
      <c r="F31" s="28"/>
      <c r="G31" s="29"/>
      <c r="H31" s="30"/>
    </row>
    <row r="32" customFormat="false" ht="15" hidden="false" customHeight="true" outlineLevel="0" collapsed="false">
      <c r="A32" s="15" t="str">
        <f aca="false">IF($B32="","",COUNTA($B$6:$B32))</f>
        <v/>
      </c>
      <c r="B32" s="21"/>
      <c r="C32" s="22"/>
      <c r="D32" s="21"/>
      <c r="E32" s="23"/>
      <c r="F32" s="23"/>
      <c r="G32" s="24"/>
      <c r="H32" s="25"/>
    </row>
    <row r="33" customFormat="false" ht="15" hidden="false" customHeight="true" outlineLevel="0" collapsed="false">
      <c r="A33" s="15" t="str">
        <f aca="false">IF($B33="","",COUNTA($B$6:$B33))</f>
        <v/>
      </c>
      <c r="B33" s="26"/>
      <c r="C33" s="27"/>
      <c r="D33" s="26"/>
      <c r="E33" s="28"/>
      <c r="F33" s="28"/>
      <c r="G33" s="29"/>
      <c r="H33" s="30"/>
    </row>
    <row r="34" customFormat="false" ht="15" hidden="false" customHeight="true" outlineLevel="0" collapsed="false">
      <c r="A34" s="15" t="str">
        <f aca="false">IF($B34="","",COUNTA($B$6:$B34))</f>
        <v/>
      </c>
      <c r="B34" s="21"/>
      <c r="C34" s="22"/>
      <c r="D34" s="21"/>
      <c r="E34" s="23"/>
      <c r="F34" s="23"/>
      <c r="G34" s="24"/>
      <c r="H34" s="25"/>
    </row>
    <row r="35" customFormat="false" ht="15" hidden="false" customHeight="true" outlineLevel="0" collapsed="false">
      <c r="A35" s="15" t="str">
        <f aca="false">IF($B35="","",COUNTA($B$6:$B35))</f>
        <v/>
      </c>
      <c r="B35" s="26"/>
      <c r="C35" s="27"/>
      <c r="D35" s="26"/>
      <c r="E35" s="28"/>
      <c r="F35" s="28"/>
      <c r="G35" s="29"/>
      <c r="H35" s="30"/>
    </row>
    <row r="36" customFormat="false" ht="15" hidden="false" customHeight="true" outlineLevel="0" collapsed="false">
      <c r="A36" s="15" t="str">
        <f aca="false">IF($B36="","",COUNTA($B$6:$B36))</f>
        <v/>
      </c>
      <c r="B36" s="21"/>
      <c r="C36" s="22"/>
      <c r="D36" s="21"/>
      <c r="E36" s="23"/>
      <c r="F36" s="23"/>
      <c r="G36" s="24"/>
      <c r="H36" s="25"/>
    </row>
    <row r="37" customFormat="false" ht="15" hidden="false" customHeight="true" outlineLevel="0" collapsed="false">
      <c r="A37" s="15" t="str">
        <f aca="false">IF($B37="","",COUNTA($B$6:$B37))</f>
        <v/>
      </c>
      <c r="B37" s="26"/>
      <c r="C37" s="27"/>
      <c r="D37" s="26"/>
      <c r="E37" s="28"/>
      <c r="F37" s="28"/>
      <c r="G37" s="29"/>
      <c r="H37" s="30"/>
    </row>
    <row r="38" customFormat="false" ht="15" hidden="false" customHeight="true" outlineLevel="0" collapsed="false">
      <c r="A38" s="15" t="str">
        <f aca="false">IF($B38="","",COUNTA($B$6:$B38))</f>
        <v/>
      </c>
      <c r="B38" s="21"/>
      <c r="C38" s="22"/>
      <c r="D38" s="21"/>
      <c r="E38" s="23"/>
      <c r="F38" s="23"/>
      <c r="G38" s="24"/>
      <c r="H38" s="25"/>
    </row>
    <row r="39" customFormat="false" ht="15" hidden="false" customHeight="true" outlineLevel="0" collapsed="false">
      <c r="A39" s="15" t="str">
        <f aca="false">IF($B39="","",COUNTA($B$6:$B39))</f>
        <v/>
      </c>
      <c r="B39" s="26"/>
      <c r="C39" s="27"/>
      <c r="D39" s="26"/>
      <c r="E39" s="28"/>
      <c r="F39" s="28"/>
      <c r="G39" s="29"/>
      <c r="H39" s="30"/>
    </row>
    <row r="40" customFormat="false" ht="15" hidden="false" customHeight="true" outlineLevel="0" collapsed="false">
      <c r="A40" s="15" t="str">
        <f aca="false">IF($B40="","",COUNTA($B$6:$B40))</f>
        <v/>
      </c>
      <c r="B40" s="21"/>
      <c r="C40" s="22"/>
      <c r="D40" s="21"/>
      <c r="E40" s="23"/>
      <c r="F40" s="23"/>
      <c r="G40" s="24"/>
      <c r="H40" s="25"/>
    </row>
    <row r="41" customFormat="false" ht="15" hidden="false" customHeight="true" outlineLevel="0" collapsed="false">
      <c r="A41" s="15" t="str">
        <f aca="false">IF($B41="","",COUNTA($B$6:$B41))</f>
        <v/>
      </c>
      <c r="B41" s="26"/>
      <c r="C41" s="27"/>
      <c r="D41" s="26"/>
      <c r="E41" s="28"/>
      <c r="F41" s="28"/>
      <c r="G41" s="29"/>
      <c r="H41" s="30"/>
    </row>
    <row r="42" customFormat="false" ht="15" hidden="false" customHeight="true" outlineLevel="0" collapsed="false">
      <c r="A42" s="15" t="str">
        <f aca="false">IF($B42="","",COUNTA($B$6:$B42))</f>
        <v/>
      </c>
      <c r="B42" s="21"/>
      <c r="C42" s="22"/>
      <c r="D42" s="21"/>
      <c r="E42" s="23"/>
      <c r="F42" s="23"/>
      <c r="G42" s="24"/>
      <c r="H42" s="25"/>
    </row>
    <row r="43" customFormat="false" ht="15" hidden="false" customHeight="true" outlineLevel="0" collapsed="false">
      <c r="A43" s="15" t="str">
        <f aca="false">IF($B43="","",COUNTA($B$6:$B43))</f>
        <v/>
      </c>
      <c r="B43" s="26"/>
      <c r="C43" s="27"/>
      <c r="D43" s="26"/>
      <c r="E43" s="28"/>
      <c r="F43" s="28"/>
      <c r="G43" s="29"/>
      <c r="H43" s="30"/>
    </row>
    <row r="44" customFormat="false" ht="15" hidden="false" customHeight="true" outlineLevel="0" collapsed="false">
      <c r="A44" s="15" t="str">
        <f aca="false">IF($B44="","",COUNTA($B$6:$B44))</f>
        <v/>
      </c>
      <c r="B44" s="21"/>
      <c r="C44" s="22"/>
      <c r="D44" s="21"/>
      <c r="E44" s="23"/>
      <c r="F44" s="23"/>
      <c r="G44" s="24"/>
      <c r="H44" s="25"/>
    </row>
    <row r="45" customFormat="false" ht="15" hidden="false" customHeight="true" outlineLevel="0" collapsed="false">
      <c r="A45" s="15" t="str">
        <f aca="false">IF($B45="","",COUNTA($B$6:$B45))</f>
        <v/>
      </c>
      <c r="B45" s="26"/>
      <c r="C45" s="27"/>
      <c r="D45" s="26"/>
      <c r="E45" s="28"/>
      <c r="F45" s="28"/>
      <c r="G45" s="29"/>
      <c r="H45" s="30"/>
    </row>
    <row r="46" customFormat="false" ht="15" hidden="false" customHeight="true" outlineLevel="0" collapsed="false">
      <c r="A46" s="15" t="str">
        <f aca="false">IF($B46="","",COUNTA($B$6:$B46))</f>
        <v/>
      </c>
      <c r="B46" s="21"/>
      <c r="C46" s="22"/>
      <c r="D46" s="21"/>
      <c r="E46" s="23"/>
      <c r="F46" s="23"/>
      <c r="G46" s="24"/>
      <c r="H46" s="25"/>
    </row>
    <row r="47" customFormat="false" ht="15" hidden="false" customHeight="true" outlineLevel="0" collapsed="false">
      <c r="A47" s="15" t="str">
        <f aca="false">IF($B47="","",COUNTA($B$6:$B47))</f>
        <v/>
      </c>
      <c r="B47" s="26"/>
      <c r="C47" s="27"/>
      <c r="D47" s="26"/>
      <c r="E47" s="28"/>
      <c r="F47" s="28"/>
      <c r="G47" s="29"/>
      <c r="H47" s="30"/>
    </row>
    <row r="48" customFormat="false" ht="15" hidden="false" customHeight="true" outlineLevel="0" collapsed="false">
      <c r="A48" s="15" t="str">
        <f aca="false">IF($B48="","",COUNTA($B$6:$B48))</f>
        <v/>
      </c>
      <c r="B48" s="21"/>
      <c r="C48" s="22"/>
      <c r="D48" s="21"/>
      <c r="E48" s="23"/>
      <c r="F48" s="23"/>
      <c r="G48" s="24"/>
      <c r="H48" s="25"/>
    </row>
    <row r="49" customFormat="false" ht="15" hidden="false" customHeight="true" outlineLevel="0" collapsed="false">
      <c r="A49" s="15" t="str">
        <f aca="false">IF($B49="","",COUNTA($B$6:$B49))</f>
        <v/>
      </c>
      <c r="B49" s="26"/>
      <c r="C49" s="27"/>
      <c r="D49" s="26"/>
      <c r="E49" s="28"/>
      <c r="F49" s="28"/>
      <c r="G49" s="29"/>
      <c r="H49" s="30"/>
    </row>
    <row r="50" customFormat="false" ht="15" hidden="false" customHeight="true" outlineLevel="0" collapsed="false">
      <c r="A50" s="15" t="str">
        <f aca="false">IF($B50="","",COUNTA($B$6:$B50))</f>
        <v/>
      </c>
      <c r="B50" s="21"/>
      <c r="C50" s="22"/>
      <c r="D50" s="21"/>
      <c r="E50" s="23"/>
      <c r="F50" s="23"/>
      <c r="G50" s="24"/>
      <c r="H50" s="25"/>
    </row>
    <row r="51" customFormat="false" ht="15" hidden="false" customHeight="true" outlineLevel="0" collapsed="false">
      <c r="A51" s="15" t="str">
        <f aca="false">IF($B51="","",COUNTA($B$6:$B51))</f>
        <v/>
      </c>
      <c r="B51" s="26"/>
      <c r="C51" s="27"/>
      <c r="D51" s="26"/>
      <c r="E51" s="28"/>
      <c r="F51" s="28"/>
      <c r="G51" s="29"/>
      <c r="H51" s="30"/>
    </row>
    <row r="52" customFormat="false" ht="15" hidden="false" customHeight="true" outlineLevel="0" collapsed="false">
      <c r="A52" s="15" t="str">
        <f aca="false">IF($B52="","",COUNTA($B$6:$B52))</f>
        <v/>
      </c>
      <c r="B52" s="21"/>
      <c r="C52" s="22"/>
      <c r="D52" s="21"/>
      <c r="E52" s="23"/>
      <c r="F52" s="23"/>
      <c r="G52" s="24"/>
      <c r="H52" s="25"/>
    </row>
    <row r="53" customFormat="false" ht="15" hidden="false" customHeight="true" outlineLevel="0" collapsed="false">
      <c r="A53" s="15" t="str">
        <f aca="false">IF($B53="","",COUNTA($B$6:$B53))</f>
        <v/>
      </c>
      <c r="B53" s="26"/>
      <c r="C53" s="27"/>
      <c r="D53" s="26"/>
      <c r="E53" s="28"/>
      <c r="F53" s="28"/>
      <c r="G53" s="29"/>
      <c r="H53" s="30"/>
    </row>
    <row r="54" customFormat="false" ht="15" hidden="false" customHeight="true" outlineLevel="0" collapsed="false">
      <c r="A54" s="15" t="str">
        <f aca="false">IF($B54="","",COUNTA($B$6:$B54))</f>
        <v/>
      </c>
      <c r="B54" s="21"/>
      <c r="C54" s="22"/>
      <c r="D54" s="21"/>
      <c r="E54" s="23"/>
      <c r="F54" s="23"/>
      <c r="G54" s="24"/>
      <c r="H54" s="25"/>
    </row>
    <row r="55" customFormat="false" ht="15" hidden="false" customHeight="true" outlineLevel="0" collapsed="false">
      <c r="A55" s="15" t="str">
        <f aca="false">IF($B55="","",COUNTA($B$6:$B55))</f>
        <v/>
      </c>
      <c r="B55" s="26"/>
      <c r="C55" s="27"/>
      <c r="D55" s="26"/>
      <c r="E55" s="28"/>
      <c r="F55" s="28"/>
      <c r="G55" s="29"/>
      <c r="H55" s="30"/>
    </row>
    <row r="56" customFormat="false" ht="15" hidden="false" customHeight="true" outlineLevel="0" collapsed="false">
      <c r="A56" s="15" t="str">
        <f aca="false">IF($B56="","",COUNTA($B$6:$B56))</f>
        <v/>
      </c>
      <c r="B56" s="21"/>
      <c r="C56" s="22"/>
      <c r="D56" s="21"/>
      <c r="E56" s="23"/>
      <c r="F56" s="23"/>
      <c r="G56" s="24"/>
      <c r="H56" s="25"/>
    </row>
    <row r="57" customFormat="false" ht="15" hidden="false" customHeight="true" outlineLevel="0" collapsed="false">
      <c r="A57" s="15" t="str">
        <f aca="false">IF($B57="","",COUNTA($B$6:$B57))</f>
        <v/>
      </c>
      <c r="B57" s="26"/>
      <c r="C57" s="27"/>
      <c r="D57" s="26"/>
      <c r="E57" s="28"/>
      <c r="F57" s="28"/>
      <c r="G57" s="29"/>
      <c r="H57" s="30"/>
    </row>
    <row r="58" customFormat="false" ht="15" hidden="false" customHeight="true" outlineLevel="0" collapsed="false">
      <c r="A58" s="15" t="str">
        <f aca="false">IF($B58="","",COUNTA($B$6:$B58))</f>
        <v/>
      </c>
      <c r="B58" s="21"/>
      <c r="C58" s="22"/>
      <c r="D58" s="21"/>
      <c r="E58" s="23"/>
      <c r="F58" s="23"/>
      <c r="G58" s="24"/>
      <c r="H58" s="25"/>
    </row>
    <row r="59" customFormat="false" ht="15" hidden="false" customHeight="true" outlineLevel="0" collapsed="false">
      <c r="A59" s="15" t="str">
        <f aca="false">IF($B59="","",COUNTA($B$6:$B59))</f>
        <v/>
      </c>
      <c r="B59" s="26"/>
      <c r="C59" s="27"/>
      <c r="D59" s="26"/>
      <c r="E59" s="28"/>
      <c r="F59" s="28"/>
      <c r="G59" s="29"/>
      <c r="H59" s="30"/>
    </row>
    <row r="60" customFormat="false" ht="15" hidden="false" customHeight="true" outlineLevel="0" collapsed="false">
      <c r="A60" s="15" t="str">
        <f aca="false">IF($B60="","",COUNTA($B$6:$B60))</f>
        <v/>
      </c>
      <c r="B60" s="21"/>
      <c r="C60" s="22"/>
      <c r="D60" s="21"/>
      <c r="E60" s="23"/>
      <c r="F60" s="23"/>
      <c r="G60" s="24"/>
      <c r="H60" s="25"/>
    </row>
    <row r="61" customFormat="false" ht="15" hidden="false" customHeight="true" outlineLevel="0" collapsed="false">
      <c r="A61" s="15" t="str">
        <f aca="false">IF($B61="","",COUNTA($B$6:$B61))</f>
        <v/>
      </c>
      <c r="B61" s="26"/>
      <c r="C61" s="27"/>
      <c r="D61" s="26"/>
      <c r="E61" s="28"/>
      <c r="F61" s="28"/>
      <c r="G61" s="29"/>
      <c r="H61" s="30"/>
    </row>
    <row r="62" customFormat="false" ht="15" hidden="false" customHeight="true" outlineLevel="0" collapsed="false">
      <c r="A62" s="15" t="str">
        <f aca="false">IF($B62="","",COUNTA($B$6:$B62))</f>
        <v/>
      </c>
      <c r="B62" s="21"/>
      <c r="C62" s="22"/>
      <c r="D62" s="21"/>
      <c r="E62" s="23"/>
      <c r="F62" s="23"/>
      <c r="G62" s="24"/>
      <c r="H62" s="25"/>
    </row>
    <row r="63" customFormat="false" ht="15" hidden="false" customHeight="true" outlineLevel="0" collapsed="false">
      <c r="A63" s="15" t="str">
        <f aca="false">IF($B63="","",COUNTA($B$6:$B63))</f>
        <v/>
      </c>
      <c r="B63" s="26"/>
      <c r="C63" s="27"/>
      <c r="D63" s="26"/>
      <c r="E63" s="28"/>
      <c r="F63" s="28"/>
      <c r="G63" s="29"/>
      <c r="H63" s="30"/>
    </row>
    <row r="64" customFormat="false" ht="15" hidden="false" customHeight="true" outlineLevel="0" collapsed="false">
      <c r="A64" s="15" t="str">
        <f aca="false">IF($B64="","",COUNTA($B$6:$B64))</f>
        <v/>
      </c>
      <c r="B64" s="21"/>
      <c r="C64" s="22"/>
      <c r="D64" s="21"/>
      <c r="E64" s="23"/>
      <c r="F64" s="23"/>
      <c r="G64" s="24"/>
      <c r="H64" s="25"/>
    </row>
    <row r="65" customFormat="false" ht="15" hidden="false" customHeight="true" outlineLevel="0" collapsed="false">
      <c r="A65" s="15" t="str">
        <f aca="false">IF($B65="","",COUNTA($B$6:$B65))</f>
        <v/>
      </c>
      <c r="B65" s="26"/>
      <c r="C65" s="27"/>
      <c r="D65" s="26"/>
      <c r="E65" s="28"/>
      <c r="F65" s="28"/>
      <c r="G65" s="29"/>
      <c r="H65" s="30"/>
    </row>
    <row r="66" customFormat="false" ht="15" hidden="false" customHeight="true" outlineLevel="0" collapsed="false">
      <c r="A66" s="15" t="str">
        <f aca="false">IF($B66="","",COUNTA($B$6:$B66))</f>
        <v/>
      </c>
      <c r="B66" s="21"/>
      <c r="C66" s="22"/>
      <c r="D66" s="21"/>
      <c r="E66" s="23"/>
      <c r="F66" s="23"/>
      <c r="G66" s="24"/>
      <c r="H66" s="25"/>
    </row>
    <row r="67" customFormat="false" ht="15" hidden="false" customHeight="true" outlineLevel="0" collapsed="false">
      <c r="A67" s="15" t="str">
        <f aca="false">IF($B67="","",COUNTA($B$6:$B67))</f>
        <v/>
      </c>
      <c r="B67" s="26"/>
      <c r="C67" s="27"/>
      <c r="D67" s="26"/>
      <c r="E67" s="28"/>
      <c r="F67" s="28"/>
      <c r="G67" s="29"/>
      <c r="H67" s="30"/>
    </row>
    <row r="68" customFormat="false" ht="15" hidden="false" customHeight="true" outlineLevel="0" collapsed="false">
      <c r="A68" s="15" t="str">
        <f aca="false">IF($B68="","",COUNTA($B$6:$B68))</f>
        <v/>
      </c>
      <c r="B68" s="21"/>
      <c r="C68" s="22"/>
      <c r="D68" s="21"/>
      <c r="E68" s="23"/>
      <c r="F68" s="23"/>
      <c r="G68" s="24"/>
      <c r="H68" s="25"/>
    </row>
    <row r="69" customFormat="false" ht="15" hidden="false" customHeight="true" outlineLevel="0" collapsed="false">
      <c r="A69" s="15" t="str">
        <f aca="false">IF($B69="","",COUNTA($B$6:$B69))</f>
        <v/>
      </c>
      <c r="B69" s="26"/>
      <c r="C69" s="27"/>
      <c r="D69" s="26"/>
      <c r="E69" s="28"/>
      <c r="F69" s="28"/>
      <c r="G69" s="29"/>
      <c r="H69" s="30"/>
    </row>
    <row r="70" customFormat="false" ht="15" hidden="false" customHeight="true" outlineLevel="0" collapsed="false">
      <c r="A70" s="15" t="str">
        <f aca="false">IF($B70="","",COUNTA($B$6:$B70))</f>
        <v/>
      </c>
      <c r="B70" s="21"/>
      <c r="C70" s="22"/>
      <c r="D70" s="21"/>
      <c r="E70" s="23"/>
      <c r="F70" s="23"/>
      <c r="G70" s="24"/>
      <c r="H70" s="25"/>
    </row>
    <row r="71" customFormat="false" ht="15" hidden="false" customHeight="true" outlineLevel="0" collapsed="false">
      <c r="A71" s="15" t="str">
        <f aca="false">IF($B71="","",COUNTA($B$6:$B71))</f>
        <v/>
      </c>
      <c r="B71" s="26"/>
      <c r="C71" s="27"/>
      <c r="D71" s="26"/>
      <c r="E71" s="28"/>
      <c r="F71" s="28"/>
      <c r="G71" s="29"/>
      <c r="H71" s="30"/>
    </row>
    <row r="72" customFormat="false" ht="15" hidden="false" customHeight="true" outlineLevel="0" collapsed="false">
      <c r="A72" s="15" t="str">
        <f aca="false">IF($B72="","",COUNTA($B$6:$B72))</f>
        <v/>
      </c>
      <c r="B72" s="21"/>
      <c r="C72" s="22"/>
      <c r="D72" s="21"/>
      <c r="E72" s="23"/>
      <c r="F72" s="23"/>
      <c r="G72" s="24"/>
      <c r="H72" s="25"/>
    </row>
    <row r="73" customFormat="false" ht="15" hidden="false" customHeight="true" outlineLevel="0" collapsed="false">
      <c r="A73" s="15" t="str">
        <f aca="false">IF($B73="","",COUNTA($B$6:$B73))</f>
        <v/>
      </c>
      <c r="B73" s="26"/>
      <c r="C73" s="27"/>
      <c r="D73" s="26"/>
      <c r="E73" s="28"/>
      <c r="F73" s="28"/>
      <c r="G73" s="29"/>
      <c r="H73" s="30"/>
    </row>
    <row r="74" customFormat="false" ht="15" hidden="false" customHeight="true" outlineLevel="0" collapsed="false">
      <c r="A74" s="15" t="str">
        <f aca="false">IF($B74="","",COUNTA($B$6:$B74))</f>
        <v/>
      </c>
      <c r="B74" s="21"/>
      <c r="C74" s="22"/>
      <c r="D74" s="21"/>
      <c r="E74" s="23"/>
      <c r="F74" s="23"/>
      <c r="G74" s="24"/>
      <c r="H74" s="25"/>
    </row>
    <row r="75" customFormat="false" ht="15" hidden="false" customHeight="true" outlineLevel="0" collapsed="false">
      <c r="A75" s="15" t="str">
        <f aca="false">IF($B75="","",COUNTA($B$6:$B75))</f>
        <v/>
      </c>
      <c r="B75" s="26"/>
      <c r="C75" s="27"/>
      <c r="D75" s="26"/>
      <c r="E75" s="28"/>
      <c r="F75" s="28"/>
      <c r="G75" s="29"/>
      <c r="H75" s="30"/>
    </row>
    <row r="76" customFormat="false" ht="15" hidden="false" customHeight="true" outlineLevel="0" collapsed="false">
      <c r="A76" s="15" t="str">
        <f aca="false">IF($B76="","",COUNTA($B$6:$B76))</f>
        <v/>
      </c>
      <c r="B76" s="21"/>
      <c r="C76" s="22"/>
      <c r="D76" s="21"/>
      <c r="E76" s="23"/>
      <c r="F76" s="23"/>
      <c r="G76" s="24"/>
      <c r="H76" s="25"/>
    </row>
    <row r="77" customFormat="false" ht="15" hidden="false" customHeight="true" outlineLevel="0" collapsed="false">
      <c r="A77" s="15" t="str">
        <f aca="false">IF($B77="","",COUNTA($B$6:$B77))</f>
        <v/>
      </c>
      <c r="B77" s="26"/>
      <c r="C77" s="27"/>
      <c r="D77" s="26"/>
      <c r="E77" s="28"/>
      <c r="F77" s="28"/>
      <c r="G77" s="29"/>
      <c r="H77" s="30"/>
    </row>
    <row r="78" customFormat="false" ht="15" hidden="false" customHeight="true" outlineLevel="0" collapsed="false">
      <c r="A78" s="15" t="str">
        <f aca="false">IF($B78="","",COUNTA($B$6:$B78))</f>
        <v/>
      </c>
      <c r="B78" s="21"/>
      <c r="C78" s="22"/>
      <c r="D78" s="21"/>
      <c r="E78" s="23"/>
      <c r="F78" s="23"/>
      <c r="G78" s="24"/>
      <c r="H78" s="25"/>
    </row>
    <row r="79" customFormat="false" ht="15" hidden="false" customHeight="true" outlineLevel="0" collapsed="false">
      <c r="A79" s="15" t="str">
        <f aca="false">IF($B79="","",COUNTA($B$6:$B79))</f>
        <v/>
      </c>
      <c r="B79" s="26"/>
      <c r="C79" s="27"/>
      <c r="D79" s="26"/>
      <c r="E79" s="28"/>
      <c r="F79" s="28"/>
      <c r="G79" s="29"/>
      <c r="H79" s="30"/>
    </row>
    <row r="80" customFormat="false" ht="15" hidden="false" customHeight="true" outlineLevel="0" collapsed="false">
      <c r="A80" s="15" t="str">
        <f aca="false">IF($B80="","",COUNTA($B$6:$B80))</f>
        <v/>
      </c>
      <c r="B80" s="21"/>
      <c r="C80" s="22"/>
      <c r="D80" s="21"/>
      <c r="E80" s="23"/>
      <c r="F80" s="23"/>
      <c r="G80" s="24"/>
      <c r="H80" s="25"/>
    </row>
    <row r="81" customFormat="false" ht="15" hidden="false" customHeight="true" outlineLevel="0" collapsed="false">
      <c r="A81" s="15" t="str">
        <f aca="false">IF($B81="","",COUNTA($B$6:$B81))</f>
        <v/>
      </c>
      <c r="B81" s="26"/>
      <c r="C81" s="27"/>
      <c r="D81" s="26"/>
      <c r="E81" s="28"/>
      <c r="F81" s="28"/>
      <c r="G81" s="29"/>
      <c r="H81" s="30"/>
    </row>
    <row r="82" customFormat="false" ht="15" hidden="false" customHeight="true" outlineLevel="0" collapsed="false">
      <c r="A82" s="15" t="str">
        <f aca="false">IF($B82="","",COUNTA($B$6:$B82))</f>
        <v/>
      </c>
      <c r="B82" s="21"/>
      <c r="C82" s="22"/>
      <c r="D82" s="21"/>
      <c r="E82" s="23"/>
      <c r="F82" s="23"/>
      <c r="G82" s="24"/>
      <c r="H82" s="25"/>
    </row>
    <row r="83" customFormat="false" ht="15" hidden="false" customHeight="true" outlineLevel="0" collapsed="false">
      <c r="A83" s="15" t="str">
        <f aca="false">IF($B83="","",COUNTA($B$6:$B83))</f>
        <v/>
      </c>
      <c r="B83" s="26"/>
      <c r="C83" s="27"/>
      <c r="D83" s="26"/>
      <c r="E83" s="28"/>
      <c r="F83" s="28"/>
      <c r="G83" s="29"/>
      <c r="H83" s="30"/>
    </row>
    <row r="84" customFormat="false" ht="15" hidden="false" customHeight="true" outlineLevel="0" collapsed="false">
      <c r="A84" s="15" t="str">
        <f aca="false">IF($B84="","",COUNTA($B$6:$B84))</f>
        <v/>
      </c>
      <c r="B84" s="21"/>
      <c r="C84" s="22"/>
      <c r="D84" s="21"/>
      <c r="E84" s="23"/>
      <c r="F84" s="23"/>
      <c r="G84" s="24"/>
      <c r="H84" s="25"/>
    </row>
    <row r="85" customFormat="false" ht="15" hidden="false" customHeight="true" outlineLevel="0" collapsed="false">
      <c r="A85" s="15" t="str">
        <f aca="false">IF($B85="","",COUNTA($B$6:$B85))</f>
        <v/>
      </c>
      <c r="B85" s="26"/>
      <c r="C85" s="27"/>
      <c r="D85" s="26"/>
      <c r="E85" s="28"/>
      <c r="F85" s="28"/>
      <c r="G85" s="29"/>
      <c r="H85" s="30"/>
    </row>
    <row r="86" customFormat="false" ht="15" hidden="false" customHeight="true" outlineLevel="0" collapsed="false">
      <c r="A86" s="15" t="str">
        <f aca="false">IF($B86="","",COUNTA($B$6:$B86))</f>
        <v/>
      </c>
      <c r="B86" s="21"/>
      <c r="C86" s="22"/>
      <c r="D86" s="21"/>
      <c r="E86" s="23"/>
      <c r="F86" s="23"/>
      <c r="G86" s="24"/>
      <c r="H86" s="25"/>
    </row>
    <row r="87" customFormat="false" ht="15" hidden="false" customHeight="true" outlineLevel="0" collapsed="false">
      <c r="A87" s="15" t="str">
        <f aca="false">IF($B87="","",COUNTA($B$6:$B87))</f>
        <v/>
      </c>
      <c r="B87" s="26"/>
      <c r="C87" s="27"/>
      <c r="D87" s="26"/>
      <c r="E87" s="28"/>
      <c r="F87" s="28"/>
      <c r="G87" s="29"/>
      <c r="H87" s="30"/>
    </row>
    <row r="88" customFormat="false" ht="15" hidden="false" customHeight="true" outlineLevel="0" collapsed="false">
      <c r="A88" s="15" t="str">
        <f aca="false">IF($B88="","",COUNTA($B$6:$B88))</f>
        <v/>
      </c>
      <c r="B88" s="21"/>
      <c r="C88" s="22"/>
      <c r="D88" s="21"/>
      <c r="E88" s="23"/>
      <c r="F88" s="23"/>
      <c r="G88" s="24"/>
      <c r="H88" s="25"/>
    </row>
    <row r="89" customFormat="false" ht="15" hidden="false" customHeight="true" outlineLevel="0" collapsed="false">
      <c r="A89" s="15" t="str">
        <f aca="false">IF($B89="","",COUNTA($B$6:$B89))</f>
        <v/>
      </c>
      <c r="B89" s="26"/>
      <c r="C89" s="27"/>
      <c r="D89" s="26"/>
      <c r="E89" s="28"/>
      <c r="F89" s="28"/>
      <c r="G89" s="29"/>
      <c r="H89" s="30"/>
    </row>
    <row r="90" customFormat="false" ht="15" hidden="false" customHeight="true" outlineLevel="0" collapsed="false">
      <c r="A90" s="15" t="str">
        <f aca="false">IF($B90="","",COUNTA($B$6:$B90))</f>
        <v/>
      </c>
      <c r="B90" s="21"/>
      <c r="C90" s="22"/>
      <c r="D90" s="21"/>
      <c r="E90" s="23"/>
      <c r="F90" s="23"/>
      <c r="G90" s="24"/>
      <c r="H90" s="25"/>
    </row>
    <row r="91" customFormat="false" ht="15" hidden="false" customHeight="true" outlineLevel="0" collapsed="false">
      <c r="A91" s="15" t="str">
        <f aca="false">IF($B91="","",COUNTA($B$6:$B91))</f>
        <v/>
      </c>
      <c r="B91" s="26"/>
      <c r="C91" s="27"/>
      <c r="D91" s="26"/>
      <c r="E91" s="28"/>
      <c r="F91" s="28"/>
      <c r="G91" s="29"/>
      <c r="H91" s="30"/>
    </row>
    <row r="92" customFormat="false" ht="15" hidden="false" customHeight="true" outlineLevel="0" collapsed="false">
      <c r="A92" s="15" t="str">
        <f aca="false">IF($B92="","",COUNTA($B$6:$B92))</f>
        <v/>
      </c>
      <c r="B92" s="21"/>
      <c r="C92" s="22"/>
      <c r="D92" s="21"/>
      <c r="E92" s="23"/>
      <c r="F92" s="23"/>
      <c r="G92" s="24"/>
      <c r="H92" s="25"/>
    </row>
    <row r="93" customFormat="false" ht="15" hidden="false" customHeight="true" outlineLevel="0" collapsed="false">
      <c r="A93" s="15" t="str">
        <f aca="false">IF($B93="","",COUNTA($B$6:$B93))</f>
        <v/>
      </c>
      <c r="B93" s="26"/>
      <c r="C93" s="27"/>
      <c r="D93" s="26"/>
      <c r="E93" s="28"/>
      <c r="F93" s="28"/>
      <c r="G93" s="29"/>
      <c r="H93" s="30"/>
    </row>
    <row r="94" customFormat="false" ht="15" hidden="false" customHeight="true" outlineLevel="0" collapsed="false">
      <c r="A94" s="15" t="str">
        <f aca="false">IF($B94="","",COUNTA($B$6:$B94))</f>
        <v/>
      </c>
      <c r="B94" s="21"/>
      <c r="C94" s="22"/>
      <c r="D94" s="21"/>
      <c r="E94" s="23"/>
      <c r="F94" s="23"/>
      <c r="G94" s="24"/>
      <c r="H94" s="25"/>
    </row>
    <row r="95" customFormat="false" ht="15" hidden="false" customHeight="true" outlineLevel="0" collapsed="false">
      <c r="A95" s="15" t="str">
        <f aca="false">IF($B95="","",COUNTA($B$6:$B95))</f>
        <v/>
      </c>
      <c r="B95" s="26"/>
      <c r="C95" s="27"/>
      <c r="D95" s="26"/>
      <c r="E95" s="28"/>
      <c r="F95" s="28"/>
      <c r="G95" s="29"/>
      <c r="H95" s="30"/>
    </row>
    <row r="96" customFormat="false" ht="15" hidden="false" customHeight="true" outlineLevel="0" collapsed="false">
      <c r="A96" s="15" t="str">
        <f aca="false">IF($B96="","",COUNTA($B$6:$B96))</f>
        <v/>
      </c>
      <c r="B96" s="21"/>
      <c r="C96" s="22"/>
      <c r="D96" s="21"/>
      <c r="E96" s="23"/>
      <c r="F96" s="23"/>
      <c r="G96" s="24"/>
      <c r="H96" s="25"/>
    </row>
    <row r="97" customFormat="false" ht="15" hidden="false" customHeight="true" outlineLevel="0" collapsed="false">
      <c r="A97" s="15" t="str">
        <f aca="false">IF($B97="","",COUNTA($B$6:$B97))</f>
        <v/>
      </c>
      <c r="B97" s="26"/>
      <c r="C97" s="27"/>
      <c r="D97" s="26"/>
      <c r="E97" s="28"/>
      <c r="F97" s="28"/>
      <c r="G97" s="29"/>
      <c r="H97" s="30"/>
    </row>
    <row r="98" customFormat="false" ht="15" hidden="false" customHeight="true" outlineLevel="0" collapsed="false">
      <c r="A98" s="15" t="str">
        <f aca="false">IF($B98="","",COUNTA($B$6:$B98))</f>
        <v/>
      </c>
      <c r="B98" s="21"/>
      <c r="C98" s="22"/>
      <c r="D98" s="21"/>
      <c r="E98" s="23"/>
      <c r="F98" s="23"/>
      <c r="G98" s="24"/>
      <c r="H98" s="25"/>
    </row>
    <row r="99" customFormat="false" ht="15" hidden="false" customHeight="true" outlineLevel="0" collapsed="false">
      <c r="A99" s="15" t="str">
        <f aca="false">IF($B99="","",COUNTA($B$6:$B99))</f>
        <v/>
      </c>
      <c r="B99" s="26"/>
      <c r="C99" s="27"/>
      <c r="D99" s="26"/>
      <c r="E99" s="28"/>
      <c r="F99" s="28"/>
      <c r="G99" s="29"/>
      <c r="H99" s="30"/>
    </row>
    <row r="100" customFormat="false" ht="15" hidden="false" customHeight="true" outlineLevel="0" collapsed="false">
      <c r="A100" s="15" t="str">
        <f aca="false">IF($B100="","",COUNTA($B$6:$B100))</f>
        <v/>
      </c>
      <c r="B100" s="21"/>
      <c r="C100" s="22"/>
      <c r="D100" s="21"/>
      <c r="E100" s="23"/>
      <c r="F100" s="23"/>
      <c r="G100" s="24"/>
      <c r="H100" s="25"/>
    </row>
    <row r="101" customFormat="false" ht="15" hidden="false" customHeight="true" outlineLevel="0" collapsed="false">
      <c r="A101" s="15" t="str">
        <f aca="false">IF($B101="","",COUNTA($B$6:$B101))</f>
        <v/>
      </c>
      <c r="B101" s="26"/>
      <c r="C101" s="27"/>
      <c r="D101" s="26"/>
      <c r="E101" s="28"/>
      <c r="F101" s="28"/>
      <c r="G101" s="29"/>
      <c r="H101" s="30"/>
    </row>
    <row r="102" customFormat="false" ht="15" hidden="false" customHeight="true" outlineLevel="0" collapsed="false">
      <c r="A102" s="15" t="str">
        <f aca="false">IF($B102="","",COUNTA($B$6:$B102))</f>
        <v/>
      </c>
      <c r="B102" s="21"/>
      <c r="C102" s="22"/>
      <c r="D102" s="21"/>
      <c r="E102" s="23"/>
      <c r="F102" s="23"/>
      <c r="G102" s="24"/>
      <c r="H102" s="25"/>
    </row>
    <row r="103" customFormat="false" ht="15" hidden="false" customHeight="true" outlineLevel="0" collapsed="false">
      <c r="A103" s="15" t="str">
        <f aca="false">IF($B103="","",COUNTA($B$6:$B103))</f>
        <v/>
      </c>
      <c r="B103" s="26"/>
      <c r="C103" s="27"/>
      <c r="D103" s="26"/>
      <c r="E103" s="28"/>
      <c r="F103" s="28"/>
      <c r="G103" s="29"/>
      <c r="H103" s="30"/>
    </row>
    <row r="104" customFormat="false" ht="15" hidden="false" customHeight="true" outlineLevel="0" collapsed="false">
      <c r="A104" s="15" t="str">
        <f aca="false">IF($B104="","",COUNTA($B$6:$B104))</f>
        <v/>
      </c>
      <c r="B104" s="21"/>
      <c r="C104" s="22"/>
      <c r="D104" s="21"/>
      <c r="E104" s="23"/>
      <c r="F104" s="23"/>
      <c r="G104" s="24"/>
      <c r="H104" s="25"/>
    </row>
    <row r="105" customFormat="false" ht="15" hidden="false" customHeight="true" outlineLevel="0" collapsed="false">
      <c r="A105" s="15" t="str">
        <f aca="false">IF($B105="","",COUNTA($B$6:$B105))</f>
        <v/>
      </c>
      <c r="B105" s="26"/>
      <c r="C105" s="27"/>
      <c r="D105" s="26"/>
      <c r="E105" s="28"/>
      <c r="F105" s="28"/>
      <c r="G105" s="29"/>
      <c r="H105" s="30"/>
    </row>
  </sheetData>
  <autoFilter ref="A5:H105"/>
  <mergeCells count="2">
    <mergeCell ref="A1:H1"/>
    <mergeCell ref="A2:H2"/>
  </mergeCell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80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3"/>
    <col collapsed="false" customWidth="true" hidden="false" outlineLevel="0" max="3" min="3" style="1" width="15"/>
    <col collapsed="false" customWidth="true" hidden="false" outlineLevel="0" max="4" min="4" style="1" width="30"/>
    <col collapsed="false" customWidth="true" hidden="false" outlineLevel="0" max="5" min="5" style="1" width="11"/>
    <col collapsed="false" customWidth="true" hidden="false" outlineLevel="0" max="6" min="6" style="1" width="13"/>
    <col collapsed="false" customWidth="true" hidden="false" outlineLevel="0" max="7" min="7" style="1" width="12"/>
    <col collapsed="false" customWidth="true" hidden="false" outlineLevel="0" max="8" min="8" style="1" width="26"/>
    <col collapsed="false" customWidth="true" hidden="false" outlineLevel="0" max="9" min="9" style="1" width="18"/>
  </cols>
  <sheetData>
    <row r="1" customFormat="false" ht="30" hidden="false" customHeight="true" outlineLevel="0" collapsed="false">
      <c r="A1" s="2" t="s">
        <v>59</v>
      </c>
      <c r="B1" s="2"/>
      <c r="C1" s="2"/>
      <c r="D1" s="2"/>
      <c r="E1" s="2"/>
      <c r="F1" s="2"/>
      <c r="G1" s="2"/>
      <c r="H1" s="2"/>
      <c r="I1" s="2"/>
    </row>
    <row r="2" customFormat="false" ht="19.5" hidden="false" customHeight="true" outlineLevel="0" collapsed="false">
      <c r="A2" s="3" t="s">
        <v>60</v>
      </c>
      <c r="B2" s="3"/>
      <c r="C2" s="3"/>
      <c r="D2" s="3"/>
      <c r="E2" s="3"/>
      <c r="F2" s="3"/>
      <c r="G2" s="3"/>
      <c r="H2" s="3"/>
      <c r="I2" s="3"/>
    </row>
    <row r="6" customFormat="false" ht="21.75" hidden="false" customHeight="true" outlineLevel="0" collapsed="false">
      <c r="A6" s="14" t="s">
        <v>30</v>
      </c>
      <c r="B6" s="14" t="s">
        <v>61</v>
      </c>
      <c r="C6" s="14" t="s">
        <v>31</v>
      </c>
      <c r="D6" s="14" t="s">
        <v>32</v>
      </c>
      <c r="E6" s="14" t="s">
        <v>33</v>
      </c>
      <c r="F6" s="14" t="s">
        <v>62</v>
      </c>
      <c r="G6" s="14" t="s">
        <v>63</v>
      </c>
      <c r="H6" s="14" t="s">
        <v>64</v>
      </c>
      <c r="I6" s="14" t="s">
        <v>65</v>
      </c>
    </row>
    <row r="7" customFormat="false" ht="15" hidden="false" customHeight="true" outlineLevel="0" collapsed="false">
      <c r="A7" s="15" t="n">
        <f aca="false">IF($C7="","",COUNTA($C$7:$C7))</f>
        <v>1</v>
      </c>
      <c r="B7" s="31" t="n">
        <v>46215</v>
      </c>
      <c r="C7" s="16" t="s">
        <v>38</v>
      </c>
      <c r="D7" s="32" t="str">
        <f aca="false">IF($C7="","",IFERROR(INDEX('Master Barang'!$C$6:$C$105,MATCH($C7,'Master Barang'!$B$6:$B$105,0)),"kode tidak terdaftar"))</f>
        <v>Beras Pandan Wangi 5 kg</v>
      </c>
      <c r="E7" s="15" t="str">
        <f aca="false">IF($C7="","",IFERROR(INDEX('Master Barang'!$D$6:$D$105,MATCH($C7,'Master Barang'!$B$6:$B$105,0)),""))</f>
        <v>sak</v>
      </c>
      <c r="F7" s="16" t="s">
        <v>66</v>
      </c>
      <c r="G7" s="18" t="n">
        <v>80</v>
      </c>
      <c r="H7" s="17" t="s">
        <v>67</v>
      </c>
      <c r="I7" s="33" t="n">
        <f aca="false">IF($C7="","",IFERROR(N($G7)*INDEX('Master Barang'!$G$6:$G$105,MATCH($C7,'Master Barang'!$B$6:$B$105,0)),0))</f>
        <v>4960000</v>
      </c>
    </row>
    <row r="8" customFormat="false" ht="15" hidden="false" customHeight="true" outlineLevel="0" collapsed="false">
      <c r="A8" s="15" t="n">
        <f aca="false">IF($C8="","",COUNTA($C$7:$C8))</f>
        <v>2</v>
      </c>
      <c r="B8" s="31" t="n">
        <v>46216</v>
      </c>
      <c r="C8" s="16" t="s">
        <v>42</v>
      </c>
      <c r="D8" s="32" t="str">
        <f aca="false">IF($C8="","",IFERROR(INDEX('Master Barang'!$C$6:$C$105,MATCH($C8,'Master Barang'!$B$6:$B$105,0)),"kode tidak terdaftar"))</f>
        <v>Minyak Goreng 2 L</v>
      </c>
      <c r="E8" s="15" t="str">
        <f aca="false">IF($C8="","",IFERROR(INDEX('Master Barang'!$D$6:$D$105,MATCH($C8,'Master Barang'!$B$6:$B$105,0)),""))</f>
        <v>pcs</v>
      </c>
      <c r="F8" s="16" t="s">
        <v>66</v>
      </c>
      <c r="G8" s="18" t="n">
        <v>120</v>
      </c>
      <c r="H8" s="17" t="s">
        <v>68</v>
      </c>
      <c r="I8" s="33" t="n">
        <f aca="false">IF($C8="","",IFERROR(N($G8)*INDEX('Master Barang'!$G$6:$G$105,MATCH($C8,'Master Barang'!$B$6:$B$105,0)),0))</f>
        <v>4020000</v>
      </c>
    </row>
    <row r="9" customFormat="false" ht="15" hidden="false" customHeight="true" outlineLevel="0" collapsed="false">
      <c r="A9" s="15" t="n">
        <f aca="false">IF($C9="","",COUNTA($C$7:$C9))</f>
        <v>3</v>
      </c>
      <c r="B9" s="31" t="n">
        <v>46217</v>
      </c>
      <c r="C9" s="16" t="s">
        <v>38</v>
      </c>
      <c r="D9" s="32" t="str">
        <f aca="false">IF($C9="","",IFERROR(INDEX('Master Barang'!$C$6:$C$105,MATCH($C9,'Master Barang'!$B$6:$B$105,0)),"kode tidak terdaftar"))</f>
        <v>Beras Pandan Wangi 5 kg</v>
      </c>
      <c r="E9" s="15" t="str">
        <f aca="false">IF($C9="","",IFERROR(INDEX('Master Barang'!$D$6:$D$105,MATCH($C9,'Master Barang'!$B$6:$B$105,0)),""))</f>
        <v>sak</v>
      </c>
      <c r="F9" s="16" t="s">
        <v>69</v>
      </c>
      <c r="G9" s="18" t="n">
        <v>32</v>
      </c>
      <c r="H9" s="17" t="s">
        <v>70</v>
      </c>
      <c r="I9" s="33" t="n">
        <f aca="false">IF($C9="","",IFERROR(N($G9)*INDEX('Master Barang'!$G$6:$G$105,MATCH($C9,'Master Barang'!$B$6:$B$105,0)),0))</f>
        <v>1984000</v>
      </c>
    </row>
    <row r="10" customFormat="false" ht="15" hidden="false" customHeight="true" outlineLevel="0" collapsed="false">
      <c r="A10" s="15" t="n">
        <f aca="false">IF($C10="","",COUNTA($C$7:$C10))</f>
        <v>4</v>
      </c>
      <c r="B10" s="31" t="n">
        <v>46220</v>
      </c>
      <c r="C10" s="16" t="s">
        <v>46</v>
      </c>
      <c r="D10" s="32" t="str">
        <f aca="false">IF($C10="","",IFERROR(INDEX('Master Barang'!$C$6:$C$105,MATCH($C10,'Master Barang'!$B$6:$B$105,0)),"kode tidak terdaftar"))</f>
        <v>Gula Pasir 1 kg</v>
      </c>
      <c r="E10" s="15" t="str">
        <f aca="false">IF($C10="","",IFERROR(INDEX('Master Barang'!$D$6:$D$105,MATCH($C10,'Master Barang'!$B$6:$B$105,0)),""))</f>
        <v>pcs</v>
      </c>
      <c r="F10" s="16" t="s">
        <v>69</v>
      </c>
      <c r="G10" s="18" t="n">
        <v>45</v>
      </c>
      <c r="H10" s="17" t="s">
        <v>70</v>
      </c>
      <c r="I10" s="33" t="n">
        <f aca="false">IF($C10="","",IFERROR(N($G10)*INDEX('Master Barang'!$G$6:$G$105,MATCH($C10,'Master Barang'!$B$6:$B$105,0)),0))</f>
        <v>684000</v>
      </c>
    </row>
    <row r="11" customFormat="false" ht="15" hidden="false" customHeight="true" outlineLevel="0" collapsed="false">
      <c r="A11" s="15" t="n">
        <f aca="false">IF($C11="","",COUNTA($C$7:$C11))</f>
        <v>5</v>
      </c>
      <c r="B11" s="31" t="n">
        <v>46221</v>
      </c>
      <c r="C11" s="16" t="s">
        <v>42</v>
      </c>
      <c r="D11" s="32" t="str">
        <f aca="false">IF($C11="","",IFERROR(INDEX('Master Barang'!$C$6:$C$105,MATCH($C11,'Master Barang'!$B$6:$B$105,0)),"kode tidak terdaftar"))</f>
        <v>Minyak Goreng 2 L</v>
      </c>
      <c r="E11" s="15" t="str">
        <f aca="false">IF($C11="","",IFERROR(INDEX('Master Barang'!$D$6:$D$105,MATCH($C11,'Master Barang'!$B$6:$B$105,0)),""))</f>
        <v>pcs</v>
      </c>
      <c r="F11" s="16" t="s">
        <v>69</v>
      </c>
      <c r="G11" s="18" t="n">
        <v>68</v>
      </c>
      <c r="H11" s="17" t="s">
        <v>70</v>
      </c>
      <c r="I11" s="33" t="n">
        <f aca="false">IF($C11="","",IFERROR(N($G11)*INDEX('Master Barang'!$G$6:$G$105,MATCH($C11,'Master Barang'!$B$6:$B$105,0)),0))</f>
        <v>2278000</v>
      </c>
    </row>
    <row r="12" customFormat="false" ht="15" hidden="false" customHeight="true" outlineLevel="0" collapsed="false">
      <c r="A12" s="15" t="n">
        <f aca="false">IF($C12="","",COUNTA($C$7:$C12))</f>
        <v>6</v>
      </c>
      <c r="B12" s="31" t="n">
        <v>46225</v>
      </c>
      <c r="C12" s="16" t="s">
        <v>49</v>
      </c>
      <c r="D12" s="32" t="str">
        <f aca="false">IF($C12="","",IFERROR(INDEX('Master Barang'!$C$6:$C$105,MATCH($C12,'Master Barang'!$B$6:$B$105,0)),"kode tidak terdaftar"))</f>
        <v>Tepung Terigu 1 kg</v>
      </c>
      <c r="E12" s="15" t="str">
        <f aca="false">IF($C12="","",IFERROR(INDEX('Master Barang'!$D$6:$D$105,MATCH($C12,'Master Barang'!$B$6:$B$105,0)),""))</f>
        <v>pcs</v>
      </c>
      <c r="F12" s="16" t="s">
        <v>69</v>
      </c>
      <c r="G12" s="18" t="n">
        <v>52</v>
      </c>
      <c r="H12" s="17" t="s">
        <v>71</v>
      </c>
      <c r="I12" s="33" t="n">
        <f aca="false">IF($C12="","",IFERROR(N($G12)*INDEX('Master Barang'!$G$6:$G$105,MATCH($C12,'Master Barang'!$B$6:$B$105,0)),0))</f>
        <v>613600</v>
      </c>
    </row>
    <row r="13" customFormat="false" ht="15" hidden="false" customHeight="true" outlineLevel="0" collapsed="false">
      <c r="A13" s="15" t="n">
        <f aca="false">IF($C13="","",COUNTA($C$7:$C13))</f>
        <v>7</v>
      </c>
      <c r="B13" s="31" t="n">
        <v>46227</v>
      </c>
      <c r="C13" s="16" t="s">
        <v>52</v>
      </c>
      <c r="D13" s="32" t="str">
        <f aca="false">IF($C13="","",IFERROR(INDEX('Master Barang'!$C$6:$C$105,MATCH($C13,'Master Barang'!$B$6:$B$105,0)),"kode tidak terdaftar"))</f>
        <v>Kopi Bubuk 250 g</v>
      </c>
      <c r="E13" s="15" t="str">
        <f aca="false">IF($C13="","",IFERROR(INDEX('Master Barang'!$D$6:$D$105,MATCH($C13,'Master Barang'!$B$6:$B$105,0)),""))</f>
        <v>pcs</v>
      </c>
      <c r="F13" s="16" t="s">
        <v>66</v>
      </c>
      <c r="G13" s="18" t="n">
        <v>60</v>
      </c>
      <c r="H13" s="17" t="s">
        <v>72</v>
      </c>
      <c r="I13" s="33" t="n">
        <f aca="false">IF($C13="","",IFERROR(N($G13)*INDEX('Master Barang'!$G$6:$G$105,MATCH($C13,'Master Barang'!$B$6:$B$105,0)),0))</f>
        <v>564000</v>
      </c>
    </row>
    <row r="14" customFormat="false" ht="15" hidden="false" customHeight="true" outlineLevel="0" collapsed="false">
      <c r="A14" s="15" t="n">
        <f aca="false">IF($C14="","",COUNTA($C$7:$C14))</f>
        <v>8</v>
      </c>
      <c r="B14" s="31" t="n">
        <v>46229</v>
      </c>
      <c r="C14" s="16" t="s">
        <v>38</v>
      </c>
      <c r="D14" s="32" t="str">
        <f aca="false">IF($C14="","",IFERROR(INDEX('Master Barang'!$C$6:$C$105,MATCH($C14,'Master Barang'!$B$6:$B$105,0)),"kode tidak terdaftar"))</f>
        <v>Beras Pandan Wangi 5 kg</v>
      </c>
      <c r="E14" s="15" t="str">
        <f aca="false">IF($C14="","",IFERROR(INDEX('Master Barang'!$D$6:$D$105,MATCH($C14,'Master Barang'!$B$6:$B$105,0)),""))</f>
        <v>sak</v>
      </c>
      <c r="F14" s="16" t="s">
        <v>69</v>
      </c>
      <c r="G14" s="18" t="n">
        <v>40</v>
      </c>
      <c r="H14" s="17" t="s">
        <v>70</v>
      </c>
      <c r="I14" s="33" t="n">
        <f aca="false">IF($C14="","",IFERROR(N($G14)*INDEX('Master Barang'!$G$6:$G$105,MATCH($C14,'Master Barang'!$B$6:$B$105,0)),0))</f>
        <v>2480000</v>
      </c>
    </row>
    <row r="15" customFormat="false" ht="15" hidden="false" customHeight="true" outlineLevel="0" collapsed="false">
      <c r="A15" s="15" t="n">
        <f aca="false">IF($C15="","",COUNTA($C$7:$C15))</f>
        <v>9</v>
      </c>
      <c r="B15" s="31" t="n">
        <v>46231</v>
      </c>
      <c r="C15" s="16" t="s">
        <v>55</v>
      </c>
      <c r="D15" s="32" t="str">
        <f aca="false">IF($C15="","",IFERROR(INDEX('Master Barang'!$C$6:$C$105,MATCH($C15,'Master Barang'!$B$6:$B$105,0)),"kode tidak terdaftar"))</f>
        <v>Mie Instan (dus isi 40)</v>
      </c>
      <c r="E15" s="15" t="str">
        <f aca="false">IF($C15="","",IFERROR(INDEX('Master Barang'!$D$6:$D$105,MATCH($C15,'Master Barang'!$B$6:$B$105,0)),""))</f>
        <v>dus</v>
      </c>
      <c r="F15" s="16" t="s">
        <v>69</v>
      </c>
      <c r="G15" s="18" t="n">
        <v>18</v>
      </c>
      <c r="H15" s="17" t="s">
        <v>70</v>
      </c>
      <c r="I15" s="33" t="n">
        <f aca="false">IF($C15="","",IFERROR(N($G15)*INDEX('Master Barang'!$G$6:$G$105,MATCH($C15,'Master Barang'!$B$6:$B$105,0)),0))</f>
        <v>2124000</v>
      </c>
    </row>
    <row r="16" customFormat="false" ht="15" hidden="false" customHeight="true" outlineLevel="0" collapsed="false">
      <c r="A16" s="15" t="n">
        <f aca="false">IF($C16="","",COUNTA($C$7:$C16))</f>
        <v>10</v>
      </c>
      <c r="B16" s="31" t="n">
        <v>46233</v>
      </c>
      <c r="C16" s="16" t="s">
        <v>52</v>
      </c>
      <c r="D16" s="32" t="str">
        <f aca="false">IF($C16="","",IFERROR(INDEX('Master Barang'!$C$6:$C$105,MATCH($C16,'Master Barang'!$B$6:$B$105,0)),"kode tidak terdaftar"))</f>
        <v>Kopi Bubuk 250 g</v>
      </c>
      <c r="E16" s="15" t="str">
        <f aca="false">IF($C16="","",IFERROR(INDEX('Master Barang'!$D$6:$D$105,MATCH($C16,'Master Barang'!$B$6:$B$105,0)),""))</f>
        <v>pcs</v>
      </c>
      <c r="F16" s="16" t="s">
        <v>69</v>
      </c>
      <c r="G16" s="18" t="n">
        <v>85</v>
      </c>
      <c r="H16" s="17" t="s">
        <v>73</v>
      </c>
      <c r="I16" s="33" t="n">
        <f aca="false">IF($C16="","",IFERROR(N($G16)*INDEX('Master Barang'!$G$6:$G$105,MATCH($C16,'Master Barang'!$B$6:$B$105,0)),0))</f>
        <v>799000</v>
      </c>
    </row>
    <row r="17" customFormat="false" ht="15" hidden="false" customHeight="true" outlineLevel="0" collapsed="false">
      <c r="A17" s="15" t="str">
        <f aca="false">IF($C17="","",COUNTA($C$7:$C17))</f>
        <v/>
      </c>
      <c r="B17" s="34"/>
      <c r="C17" s="21"/>
      <c r="D17" s="32" t="str">
        <f aca="false">IF($C17="","",IFERROR(INDEX('Master Barang'!$C$6:$C$105,MATCH($C17,'Master Barang'!$B$6:$B$105,0)),"kode tidak terdaftar"))</f>
        <v/>
      </c>
      <c r="E17" s="15" t="str">
        <f aca="false">IF($C17="","",IFERROR(INDEX('Master Barang'!$D$6:$D$105,MATCH($C17,'Master Barang'!$B$6:$B$105,0)),""))</f>
        <v/>
      </c>
      <c r="F17" s="21"/>
      <c r="G17" s="23"/>
      <c r="H17" s="22"/>
      <c r="I17" s="33" t="str">
        <f aca="false">IF($C17="","",IFERROR(N($G17)*INDEX('Master Barang'!$G$6:$G$105,MATCH($C17,'Master Barang'!$B$6:$B$105,0)),0))</f>
        <v/>
      </c>
    </row>
    <row r="18" customFormat="false" ht="15" hidden="false" customHeight="true" outlineLevel="0" collapsed="false">
      <c r="A18" s="15" t="str">
        <f aca="false">IF($C18="","",COUNTA($C$7:$C18))</f>
        <v/>
      </c>
      <c r="B18" s="35"/>
      <c r="C18" s="26"/>
      <c r="D18" s="32" t="str">
        <f aca="false">IF($C18="","",IFERROR(INDEX('Master Barang'!$C$6:$C$105,MATCH($C18,'Master Barang'!$B$6:$B$105,0)),"kode tidak terdaftar"))</f>
        <v/>
      </c>
      <c r="E18" s="15" t="str">
        <f aca="false">IF($C18="","",IFERROR(INDEX('Master Barang'!$D$6:$D$105,MATCH($C18,'Master Barang'!$B$6:$B$105,0)),""))</f>
        <v/>
      </c>
      <c r="F18" s="26"/>
      <c r="G18" s="28"/>
      <c r="H18" s="27"/>
      <c r="I18" s="33" t="str">
        <f aca="false">IF($C18="","",IFERROR(N($G18)*INDEX('Master Barang'!$G$6:$G$105,MATCH($C18,'Master Barang'!$B$6:$B$105,0)),0))</f>
        <v/>
      </c>
    </row>
    <row r="19" customFormat="false" ht="15" hidden="false" customHeight="true" outlineLevel="0" collapsed="false">
      <c r="A19" s="15" t="str">
        <f aca="false">IF($C19="","",COUNTA($C$7:$C19))</f>
        <v/>
      </c>
      <c r="B19" s="34"/>
      <c r="C19" s="21"/>
      <c r="D19" s="32" t="str">
        <f aca="false">IF($C19="","",IFERROR(INDEX('Master Barang'!$C$6:$C$105,MATCH($C19,'Master Barang'!$B$6:$B$105,0)),"kode tidak terdaftar"))</f>
        <v/>
      </c>
      <c r="E19" s="15" t="str">
        <f aca="false">IF($C19="","",IFERROR(INDEX('Master Barang'!$D$6:$D$105,MATCH($C19,'Master Barang'!$B$6:$B$105,0)),""))</f>
        <v/>
      </c>
      <c r="F19" s="21"/>
      <c r="G19" s="23"/>
      <c r="H19" s="22"/>
      <c r="I19" s="33" t="str">
        <f aca="false">IF($C19="","",IFERROR(N($G19)*INDEX('Master Barang'!$G$6:$G$105,MATCH($C19,'Master Barang'!$B$6:$B$105,0)),0))</f>
        <v/>
      </c>
    </row>
    <row r="20" customFormat="false" ht="15" hidden="false" customHeight="true" outlineLevel="0" collapsed="false">
      <c r="A20" s="15" t="str">
        <f aca="false">IF($C20="","",COUNTA($C$7:$C20))</f>
        <v/>
      </c>
      <c r="B20" s="35"/>
      <c r="C20" s="26"/>
      <c r="D20" s="32" t="str">
        <f aca="false">IF($C20="","",IFERROR(INDEX('Master Barang'!$C$6:$C$105,MATCH($C20,'Master Barang'!$B$6:$B$105,0)),"kode tidak terdaftar"))</f>
        <v/>
      </c>
      <c r="E20" s="15" t="str">
        <f aca="false">IF($C20="","",IFERROR(INDEX('Master Barang'!$D$6:$D$105,MATCH($C20,'Master Barang'!$B$6:$B$105,0)),""))</f>
        <v/>
      </c>
      <c r="F20" s="26"/>
      <c r="G20" s="28"/>
      <c r="H20" s="27"/>
      <c r="I20" s="33" t="str">
        <f aca="false">IF($C20="","",IFERROR(N($G20)*INDEX('Master Barang'!$G$6:$G$105,MATCH($C20,'Master Barang'!$B$6:$B$105,0)),0))</f>
        <v/>
      </c>
    </row>
    <row r="21" customFormat="false" ht="15" hidden="false" customHeight="true" outlineLevel="0" collapsed="false">
      <c r="A21" s="15" t="str">
        <f aca="false">IF($C21="","",COUNTA($C$7:$C21))</f>
        <v/>
      </c>
      <c r="B21" s="34"/>
      <c r="C21" s="21"/>
      <c r="D21" s="32" t="str">
        <f aca="false">IF($C21="","",IFERROR(INDEX('Master Barang'!$C$6:$C$105,MATCH($C21,'Master Barang'!$B$6:$B$105,0)),"kode tidak terdaftar"))</f>
        <v/>
      </c>
      <c r="E21" s="15" t="str">
        <f aca="false">IF($C21="","",IFERROR(INDEX('Master Barang'!$D$6:$D$105,MATCH($C21,'Master Barang'!$B$6:$B$105,0)),""))</f>
        <v/>
      </c>
      <c r="F21" s="21"/>
      <c r="G21" s="23"/>
      <c r="H21" s="22"/>
      <c r="I21" s="33" t="str">
        <f aca="false">IF($C21="","",IFERROR(N($G21)*INDEX('Master Barang'!$G$6:$G$105,MATCH($C21,'Master Barang'!$B$6:$B$105,0)),0))</f>
        <v/>
      </c>
    </row>
    <row r="22" customFormat="false" ht="15" hidden="false" customHeight="true" outlineLevel="0" collapsed="false">
      <c r="A22" s="15" t="str">
        <f aca="false">IF($C22="","",COUNTA($C$7:$C22))</f>
        <v/>
      </c>
      <c r="B22" s="35"/>
      <c r="C22" s="26"/>
      <c r="D22" s="32" t="str">
        <f aca="false">IF($C22="","",IFERROR(INDEX('Master Barang'!$C$6:$C$105,MATCH($C22,'Master Barang'!$B$6:$B$105,0)),"kode tidak terdaftar"))</f>
        <v/>
      </c>
      <c r="E22" s="15" t="str">
        <f aca="false">IF($C22="","",IFERROR(INDEX('Master Barang'!$D$6:$D$105,MATCH($C22,'Master Barang'!$B$6:$B$105,0)),""))</f>
        <v/>
      </c>
      <c r="F22" s="26"/>
      <c r="G22" s="28"/>
      <c r="H22" s="27"/>
      <c r="I22" s="33" t="str">
        <f aca="false">IF($C22="","",IFERROR(N($G22)*INDEX('Master Barang'!$G$6:$G$105,MATCH($C22,'Master Barang'!$B$6:$B$105,0)),0))</f>
        <v/>
      </c>
    </row>
    <row r="23" customFormat="false" ht="15" hidden="false" customHeight="true" outlineLevel="0" collapsed="false">
      <c r="A23" s="15" t="str">
        <f aca="false">IF($C23="","",COUNTA($C$7:$C23))</f>
        <v/>
      </c>
      <c r="B23" s="34"/>
      <c r="C23" s="21"/>
      <c r="D23" s="32" t="str">
        <f aca="false">IF($C23="","",IFERROR(INDEX('Master Barang'!$C$6:$C$105,MATCH($C23,'Master Barang'!$B$6:$B$105,0)),"kode tidak terdaftar"))</f>
        <v/>
      </c>
      <c r="E23" s="15" t="str">
        <f aca="false">IF($C23="","",IFERROR(INDEX('Master Barang'!$D$6:$D$105,MATCH($C23,'Master Barang'!$B$6:$B$105,0)),""))</f>
        <v/>
      </c>
      <c r="F23" s="21"/>
      <c r="G23" s="23"/>
      <c r="H23" s="22"/>
      <c r="I23" s="33" t="str">
        <f aca="false">IF($C23="","",IFERROR(N($G23)*INDEX('Master Barang'!$G$6:$G$105,MATCH($C23,'Master Barang'!$B$6:$B$105,0)),0))</f>
        <v/>
      </c>
    </row>
    <row r="24" customFormat="false" ht="15" hidden="false" customHeight="true" outlineLevel="0" collapsed="false">
      <c r="A24" s="15" t="str">
        <f aca="false">IF($C24="","",COUNTA($C$7:$C24))</f>
        <v/>
      </c>
      <c r="B24" s="35"/>
      <c r="C24" s="26"/>
      <c r="D24" s="32" t="str">
        <f aca="false">IF($C24="","",IFERROR(INDEX('Master Barang'!$C$6:$C$105,MATCH($C24,'Master Barang'!$B$6:$B$105,0)),"kode tidak terdaftar"))</f>
        <v/>
      </c>
      <c r="E24" s="15" t="str">
        <f aca="false">IF($C24="","",IFERROR(INDEX('Master Barang'!$D$6:$D$105,MATCH($C24,'Master Barang'!$B$6:$B$105,0)),""))</f>
        <v/>
      </c>
      <c r="F24" s="26"/>
      <c r="G24" s="28"/>
      <c r="H24" s="27"/>
      <c r="I24" s="33" t="str">
        <f aca="false">IF($C24="","",IFERROR(N($G24)*INDEX('Master Barang'!$G$6:$G$105,MATCH($C24,'Master Barang'!$B$6:$B$105,0)),0))</f>
        <v/>
      </c>
    </row>
    <row r="25" customFormat="false" ht="15" hidden="false" customHeight="true" outlineLevel="0" collapsed="false">
      <c r="A25" s="15" t="str">
        <f aca="false">IF($C25="","",COUNTA($C$7:$C25))</f>
        <v/>
      </c>
      <c r="B25" s="34"/>
      <c r="C25" s="21"/>
      <c r="D25" s="32" t="str">
        <f aca="false">IF($C25="","",IFERROR(INDEX('Master Barang'!$C$6:$C$105,MATCH($C25,'Master Barang'!$B$6:$B$105,0)),"kode tidak terdaftar"))</f>
        <v/>
      </c>
      <c r="E25" s="15" t="str">
        <f aca="false">IF($C25="","",IFERROR(INDEX('Master Barang'!$D$6:$D$105,MATCH($C25,'Master Barang'!$B$6:$B$105,0)),""))</f>
        <v/>
      </c>
      <c r="F25" s="21"/>
      <c r="G25" s="23"/>
      <c r="H25" s="22"/>
      <c r="I25" s="33" t="str">
        <f aca="false">IF($C25="","",IFERROR(N($G25)*INDEX('Master Barang'!$G$6:$G$105,MATCH($C25,'Master Barang'!$B$6:$B$105,0)),0))</f>
        <v/>
      </c>
    </row>
    <row r="26" customFormat="false" ht="15" hidden="false" customHeight="true" outlineLevel="0" collapsed="false">
      <c r="A26" s="15" t="str">
        <f aca="false">IF($C26="","",COUNTA($C$7:$C26))</f>
        <v/>
      </c>
      <c r="B26" s="35"/>
      <c r="C26" s="26"/>
      <c r="D26" s="32" t="str">
        <f aca="false">IF($C26="","",IFERROR(INDEX('Master Barang'!$C$6:$C$105,MATCH($C26,'Master Barang'!$B$6:$B$105,0)),"kode tidak terdaftar"))</f>
        <v/>
      </c>
      <c r="E26" s="15" t="str">
        <f aca="false">IF($C26="","",IFERROR(INDEX('Master Barang'!$D$6:$D$105,MATCH($C26,'Master Barang'!$B$6:$B$105,0)),""))</f>
        <v/>
      </c>
      <c r="F26" s="26"/>
      <c r="G26" s="28"/>
      <c r="H26" s="27"/>
      <c r="I26" s="33" t="str">
        <f aca="false">IF($C26="","",IFERROR(N($G26)*INDEX('Master Barang'!$G$6:$G$105,MATCH($C26,'Master Barang'!$B$6:$B$105,0)),0))</f>
        <v/>
      </c>
    </row>
    <row r="27" customFormat="false" ht="15" hidden="false" customHeight="true" outlineLevel="0" collapsed="false">
      <c r="A27" s="15" t="str">
        <f aca="false">IF($C27="","",COUNTA($C$7:$C27))</f>
        <v/>
      </c>
      <c r="B27" s="34"/>
      <c r="C27" s="21"/>
      <c r="D27" s="32" t="str">
        <f aca="false">IF($C27="","",IFERROR(INDEX('Master Barang'!$C$6:$C$105,MATCH($C27,'Master Barang'!$B$6:$B$105,0)),"kode tidak terdaftar"))</f>
        <v/>
      </c>
      <c r="E27" s="15" t="str">
        <f aca="false">IF($C27="","",IFERROR(INDEX('Master Barang'!$D$6:$D$105,MATCH($C27,'Master Barang'!$B$6:$B$105,0)),""))</f>
        <v/>
      </c>
      <c r="F27" s="21"/>
      <c r="G27" s="23"/>
      <c r="H27" s="22"/>
      <c r="I27" s="33" t="str">
        <f aca="false">IF($C27="","",IFERROR(N($G27)*INDEX('Master Barang'!$G$6:$G$105,MATCH($C27,'Master Barang'!$B$6:$B$105,0)),0))</f>
        <v/>
      </c>
    </row>
    <row r="28" customFormat="false" ht="15" hidden="false" customHeight="true" outlineLevel="0" collapsed="false">
      <c r="A28" s="15" t="str">
        <f aca="false">IF($C28="","",COUNTA($C$7:$C28))</f>
        <v/>
      </c>
      <c r="B28" s="35"/>
      <c r="C28" s="26"/>
      <c r="D28" s="32" t="str">
        <f aca="false">IF($C28="","",IFERROR(INDEX('Master Barang'!$C$6:$C$105,MATCH($C28,'Master Barang'!$B$6:$B$105,0)),"kode tidak terdaftar"))</f>
        <v/>
      </c>
      <c r="E28" s="15" t="str">
        <f aca="false">IF($C28="","",IFERROR(INDEX('Master Barang'!$D$6:$D$105,MATCH($C28,'Master Barang'!$B$6:$B$105,0)),""))</f>
        <v/>
      </c>
      <c r="F28" s="26"/>
      <c r="G28" s="28"/>
      <c r="H28" s="27"/>
      <c r="I28" s="33" t="str">
        <f aca="false">IF($C28="","",IFERROR(N($G28)*INDEX('Master Barang'!$G$6:$G$105,MATCH($C28,'Master Barang'!$B$6:$B$105,0)),0))</f>
        <v/>
      </c>
    </row>
    <row r="29" customFormat="false" ht="15" hidden="false" customHeight="true" outlineLevel="0" collapsed="false">
      <c r="A29" s="15" t="str">
        <f aca="false">IF($C29="","",COUNTA($C$7:$C29))</f>
        <v/>
      </c>
      <c r="B29" s="34"/>
      <c r="C29" s="21"/>
      <c r="D29" s="32" t="str">
        <f aca="false">IF($C29="","",IFERROR(INDEX('Master Barang'!$C$6:$C$105,MATCH($C29,'Master Barang'!$B$6:$B$105,0)),"kode tidak terdaftar"))</f>
        <v/>
      </c>
      <c r="E29" s="15" t="str">
        <f aca="false">IF($C29="","",IFERROR(INDEX('Master Barang'!$D$6:$D$105,MATCH($C29,'Master Barang'!$B$6:$B$105,0)),""))</f>
        <v/>
      </c>
      <c r="F29" s="21"/>
      <c r="G29" s="23"/>
      <c r="H29" s="22"/>
      <c r="I29" s="33" t="str">
        <f aca="false">IF($C29="","",IFERROR(N($G29)*INDEX('Master Barang'!$G$6:$G$105,MATCH($C29,'Master Barang'!$B$6:$B$105,0)),0))</f>
        <v/>
      </c>
    </row>
    <row r="30" customFormat="false" ht="15" hidden="false" customHeight="true" outlineLevel="0" collapsed="false">
      <c r="A30" s="15" t="str">
        <f aca="false">IF($C30="","",COUNTA($C$7:$C30))</f>
        <v/>
      </c>
      <c r="B30" s="35"/>
      <c r="C30" s="26"/>
      <c r="D30" s="32" t="str">
        <f aca="false">IF($C30="","",IFERROR(INDEX('Master Barang'!$C$6:$C$105,MATCH($C30,'Master Barang'!$B$6:$B$105,0)),"kode tidak terdaftar"))</f>
        <v/>
      </c>
      <c r="E30" s="15" t="str">
        <f aca="false">IF($C30="","",IFERROR(INDEX('Master Barang'!$D$6:$D$105,MATCH($C30,'Master Barang'!$B$6:$B$105,0)),""))</f>
        <v/>
      </c>
      <c r="F30" s="26"/>
      <c r="G30" s="28"/>
      <c r="H30" s="27"/>
      <c r="I30" s="33" t="str">
        <f aca="false">IF($C30="","",IFERROR(N($G30)*INDEX('Master Barang'!$G$6:$G$105,MATCH($C30,'Master Barang'!$B$6:$B$105,0)),0))</f>
        <v/>
      </c>
    </row>
    <row r="31" customFormat="false" ht="15" hidden="false" customHeight="true" outlineLevel="0" collapsed="false">
      <c r="A31" s="15" t="str">
        <f aca="false">IF($C31="","",COUNTA($C$7:$C31))</f>
        <v/>
      </c>
      <c r="B31" s="34"/>
      <c r="C31" s="21"/>
      <c r="D31" s="32" t="str">
        <f aca="false">IF($C31="","",IFERROR(INDEX('Master Barang'!$C$6:$C$105,MATCH($C31,'Master Barang'!$B$6:$B$105,0)),"kode tidak terdaftar"))</f>
        <v/>
      </c>
      <c r="E31" s="15" t="str">
        <f aca="false">IF($C31="","",IFERROR(INDEX('Master Barang'!$D$6:$D$105,MATCH($C31,'Master Barang'!$B$6:$B$105,0)),""))</f>
        <v/>
      </c>
      <c r="F31" s="21"/>
      <c r="G31" s="23"/>
      <c r="H31" s="22"/>
      <c r="I31" s="33" t="str">
        <f aca="false">IF($C31="","",IFERROR(N($G31)*INDEX('Master Barang'!$G$6:$G$105,MATCH($C31,'Master Barang'!$B$6:$B$105,0)),0))</f>
        <v/>
      </c>
    </row>
    <row r="32" customFormat="false" ht="15" hidden="false" customHeight="true" outlineLevel="0" collapsed="false">
      <c r="A32" s="15" t="str">
        <f aca="false">IF($C32="","",COUNTA($C$7:$C32))</f>
        <v/>
      </c>
      <c r="B32" s="35"/>
      <c r="C32" s="26"/>
      <c r="D32" s="32" t="str">
        <f aca="false">IF($C32="","",IFERROR(INDEX('Master Barang'!$C$6:$C$105,MATCH($C32,'Master Barang'!$B$6:$B$105,0)),"kode tidak terdaftar"))</f>
        <v/>
      </c>
      <c r="E32" s="15" t="str">
        <f aca="false">IF($C32="","",IFERROR(INDEX('Master Barang'!$D$6:$D$105,MATCH($C32,'Master Barang'!$B$6:$B$105,0)),""))</f>
        <v/>
      </c>
      <c r="F32" s="26"/>
      <c r="G32" s="28"/>
      <c r="H32" s="27"/>
      <c r="I32" s="33" t="str">
        <f aca="false">IF($C32="","",IFERROR(N($G32)*INDEX('Master Barang'!$G$6:$G$105,MATCH($C32,'Master Barang'!$B$6:$B$105,0)),0))</f>
        <v/>
      </c>
    </row>
    <row r="33" customFormat="false" ht="15" hidden="false" customHeight="true" outlineLevel="0" collapsed="false">
      <c r="A33" s="15" t="str">
        <f aca="false">IF($C33="","",COUNTA($C$7:$C33))</f>
        <v/>
      </c>
      <c r="B33" s="34"/>
      <c r="C33" s="21"/>
      <c r="D33" s="32" t="str">
        <f aca="false">IF($C33="","",IFERROR(INDEX('Master Barang'!$C$6:$C$105,MATCH($C33,'Master Barang'!$B$6:$B$105,0)),"kode tidak terdaftar"))</f>
        <v/>
      </c>
      <c r="E33" s="15" t="str">
        <f aca="false">IF($C33="","",IFERROR(INDEX('Master Barang'!$D$6:$D$105,MATCH($C33,'Master Barang'!$B$6:$B$105,0)),""))</f>
        <v/>
      </c>
      <c r="F33" s="21"/>
      <c r="G33" s="23"/>
      <c r="H33" s="22"/>
      <c r="I33" s="33" t="str">
        <f aca="false">IF($C33="","",IFERROR(N($G33)*INDEX('Master Barang'!$G$6:$G$105,MATCH($C33,'Master Barang'!$B$6:$B$105,0)),0))</f>
        <v/>
      </c>
    </row>
    <row r="34" customFormat="false" ht="15" hidden="false" customHeight="true" outlineLevel="0" collapsed="false">
      <c r="A34" s="15" t="str">
        <f aca="false">IF($C34="","",COUNTA($C$7:$C34))</f>
        <v/>
      </c>
      <c r="B34" s="35"/>
      <c r="C34" s="26"/>
      <c r="D34" s="32" t="str">
        <f aca="false">IF($C34="","",IFERROR(INDEX('Master Barang'!$C$6:$C$105,MATCH($C34,'Master Barang'!$B$6:$B$105,0)),"kode tidak terdaftar"))</f>
        <v/>
      </c>
      <c r="E34" s="15" t="str">
        <f aca="false">IF($C34="","",IFERROR(INDEX('Master Barang'!$D$6:$D$105,MATCH($C34,'Master Barang'!$B$6:$B$105,0)),""))</f>
        <v/>
      </c>
      <c r="F34" s="26"/>
      <c r="G34" s="28"/>
      <c r="H34" s="27"/>
      <c r="I34" s="33" t="str">
        <f aca="false">IF($C34="","",IFERROR(N($G34)*INDEX('Master Barang'!$G$6:$G$105,MATCH($C34,'Master Barang'!$B$6:$B$105,0)),0))</f>
        <v/>
      </c>
    </row>
    <row r="35" customFormat="false" ht="15" hidden="false" customHeight="true" outlineLevel="0" collapsed="false">
      <c r="A35" s="15" t="str">
        <f aca="false">IF($C35="","",COUNTA($C$7:$C35))</f>
        <v/>
      </c>
      <c r="B35" s="34"/>
      <c r="C35" s="21"/>
      <c r="D35" s="32" t="str">
        <f aca="false">IF($C35="","",IFERROR(INDEX('Master Barang'!$C$6:$C$105,MATCH($C35,'Master Barang'!$B$6:$B$105,0)),"kode tidak terdaftar"))</f>
        <v/>
      </c>
      <c r="E35" s="15" t="str">
        <f aca="false">IF($C35="","",IFERROR(INDEX('Master Barang'!$D$6:$D$105,MATCH($C35,'Master Barang'!$B$6:$B$105,0)),""))</f>
        <v/>
      </c>
      <c r="F35" s="21"/>
      <c r="G35" s="23"/>
      <c r="H35" s="22"/>
      <c r="I35" s="33" t="str">
        <f aca="false">IF($C35="","",IFERROR(N($G35)*INDEX('Master Barang'!$G$6:$G$105,MATCH($C35,'Master Barang'!$B$6:$B$105,0)),0))</f>
        <v/>
      </c>
    </row>
    <row r="36" customFormat="false" ht="15" hidden="false" customHeight="true" outlineLevel="0" collapsed="false">
      <c r="A36" s="15" t="str">
        <f aca="false">IF($C36="","",COUNTA($C$7:$C36))</f>
        <v/>
      </c>
      <c r="B36" s="35"/>
      <c r="C36" s="26"/>
      <c r="D36" s="32" t="str">
        <f aca="false">IF($C36="","",IFERROR(INDEX('Master Barang'!$C$6:$C$105,MATCH($C36,'Master Barang'!$B$6:$B$105,0)),"kode tidak terdaftar"))</f>
        <v/>
      </c>
      <c r="E36" s="15" t="str">
        <f aca="false">IF($C36="","",IFERROR(INDEX('Master Barang'!$D$6:$D$105,MATCH($C36,'Master Barang'!$B$6:$B$105,0)),""))</f>
        <v/>
      </c>
      <c r="F36" s="26"/>
      <c r="G36" s="28"/>
      <c r="H36" s="27"/>
      <c r="I36" s="33" t="str">
        <f aca="false">IF($C36="","",IFERROR(N($G36)*INDEX('Master Barang'!$G$6:$G$105,MATCH($C36,'Master Barang'!$B$6:$B$105,0)),0))</f>
        <v/>
      </c>
    </row>
    <row r="37" customFormat="false" ht="15" hidden="false" customHeight="true" outlineLevel="0" collapsed="false">
      <c r="A37" s="15" t="str">
        <f aca="false">IF($C37="","",COUNTA($C$7:$C37))</f>
        <v/>
      </c>
      <c r="B37" s="34"/>
      <c r="C37" s="21"/>
      <c r="D37" s="32" t="str">
        <f aca="false">IF($C37="","",IFERROR(INDEX('Master Barang'!$C$6:$C$105,MATCH($C37,'Master Barang'!$B$6:$B$105,0)),"kode tidak terdaftar"))</f>
        <v/>
      </c>
      <c r="E37" s="15" t="str">
        <f aca="false">IF($C37="","",IFERROR(INDEX('Master Barang'!$D$6:$D$105,MATCH($C37,'Master Barang'!$B$6:$B$105,0)),""))</f>
        <v/>
      </c>
      <c r="F37" s="21"/>
      <c r="G37" s="23"/>
      <c r="H37" s="22"/>
      <c r="I37" s="33" t="str">
        <f aca="false">IF($C37="","",IFERROR(N($G37)*INDEX('Master Barang'!$G$6:$G$105,MATCH($C37,'Master Barang'!$B$6:$B$105,0)),0))</f>
        <v/>
      </c>
    </row>
    <row r="38" customFormat="false" ht="15" hidden="false" customHeight="true" outlineLevel="0" collapsed="false">
      <c r="A38" s="15" t="str">
        <f aca="false">IF($C38="","",COUNTA($C$7:$C38))</f>
        <v/>
      </c>
      <c r="B38" s="35"/>
      <c r="C38" s="26"/>
      <c r="D38" s="32" t="str">
        <f aca="false">IF($C38="","",IFERROR(INDEX('Master Barang'!$C$6:$C$105,MATCH($C38,'Master Barang'!$B$6:$B$105,0)),"kode tidak terdaftar"))</f>
        <v/>
      </c>
      <c r="E38" s="15" t="str">
        <f aca="false">IF($C38="","",IFERROR(INDEX('Master Barang'!$D$6:$D$105,MATCH($C38,'Master Barang'!$B$6:$B$105,0)),""))</f>
        <v/>
      </c>
      <c r="F38" s="26"/>
      <c r="G38" s="28"/>
      <c r="H38" s="27"/>
      <c r="I38" s="33" t="str">
        <f aca="false">IF($C38="","",IFERROR(N($G38)*INDEX('Master Barang'!$G$6:$G$105,MATCH($C38,'Master Barang'!$B$6:$B$105,0)),0))</f>
        <v/>
      </c>
    </row>
    <row r="39" customFormat="false" ht="15" hidden="false" customHeight="true" outlineLevel="0" collapsed="false">
      <c r="A39" s="15" t="str">
        <f aca="false">IF($C39="","",COUNTA($C$7:$C39))</f>
        <v/>
      </c>
      <c r="B39" s="34"/>
      <c r="C39" s="21"/>
      <c r="D39" s="32" t="str">
        <f aca="false">IF($C39="","",IFERROR(INDEX('Master Barang'!$C$6:$C$105,MATCH($C39,'Master Barang'!$B$6:$B$105,0)),"kode tidak terdaftar"))</f>
        <v/>
      </c>
      <c r="E39" s="15" t="str">
        <f aca="false">IF($C39="","",IFERROR(INDEX('Master Barang'!$D$6:$D$105,MATCH($C39,'Master Barang'!$B$6:$B$105,0)),""))</f>
        <v/>
      </c>
      <c r="F39" s="21"/>
      <c r="G39" s="23"/>
      <c r="H39" s="22"/>
      <c r="I39" s="33" t="str">
        <f aca="false">IF($C39="","",IFERROR(N($G39)*INDEX('Master Barang'!$G$6:$G$105,MATCH($C39,'Master Barang'!$B$6:$B$105,0)),0))</f>
        <v/>
      </c>
    </row>
    <row r="40" customFormat="false" ht="15" hidden="false" customHeight="true" outlineLevel="0" collapsed="false">
      <c r="A40" s="15" t="str">
        <f aca="false">IF($C40="","",COUNTA($C$7:$C40))</f>
        <v/>
      </c>
      <c r="B40" s="35"/>
      <c r="C40" s="26"/>
      <c r="D40" s="32" t="str">
        <f aca="false">IF($C40="","",IFERROR(INDEX('Master Barang'!$C$6:$C$105,MATCH($C40,'Master Barang'!$B$6:$B$105,0)),"kode tidak terdaftar"))</f>
        <v/>
      </c>
      <c r="E40" s="15" t="str">
        <f aca="false">IF($C40="","",IFERROR(INDEX('Master Barang'!$D$6:$D$105,MATCH($C40,'Master Barang'!$B$6:$B$105,0)),""))</f>
        <v/>
      </c>
      <c r="F40" s="26"/>
      <c r="G40" s="28"/>
      <c r="H40" s="27"/>
      <c r="I40" s="33" t="str">
        <f aca="false">IF($C40="","",IFERROR(N($G40)*INDEX('Master Barang'!$G$6:$G$105,MATCH($C40,'Master Barang'!$B$6:$B$105,0)),0))</f>
        <v/>
      </c>
    </row>
    <row r="41" customFormat="false" ht="15" hidden="false" customHeight="true" outlineLevel="0" collapsed="false">
      <c r="A41" s="15" t="str">
        <f aca="false">IF($C41="","",COUNTA($C$7:$C41))</f>
        <v/>
      </c>
      <c r="B41" s="34"/>
      <c r="C41" s="21"/>
      <c r="D41" s="32" t="str">
        <f aca="false">IF($C41="","",IFERROR(INDEX('Master Barang'!$C$6:$C$105,MATCH($C41,'Master Barang'!$B$6:$B$105,0)),"kode tidak terdaftar"))</f>
        <v/>
      </c>
      <c r="E41" s="15" t="str">
        <f aca="false">IF($C41="","",IFERROR(INDEX('Master Barang'!$D$6:$D$105,MATCH($C41,'Master Barang'!$B$6:$B$105,0)),""))</f>
        <v/>
      </c>
      <c r="F41" s="21"/>
      <c r="G41" s="23"/>
      <c r="H41" s="22"/>
      <c r="I41" s="33" t="str">
        <f aca="false">IF($C41="","",IFERROR(N($G41)*INDEX('Master Barang'!$G$6:$G$105,MATCH($C41,'Master Barang'!$B$6:$B$105,0)),0))</f>
        <v/>
      </c>
    </row>
    <row r="42" customFormat="false" ht="15" hidden="false" customHeight="true" outlineLevel="0" collapsed="false">
      <c r="A42" s="15" t="str">
        <f aca="false">IF($C42="","",COUNTA($C$7:$C42))</f>
        <v/>
      </c>
      <c r="B42" s="35"/>
      <c r="C42" s="26"/>
      <c r="D42" s="32" t="str">
        <f aca="false">IF($C42="","",IFERROR(INDEX('Master Barang'!$C$6:$C$105,MATCH($C42,'Master Barang'!$B$6:$B$105,0)),"kode tidak terdaftar"))</f>
        <v/>
      </c>
      <c r="E42" s="15" t="str">
        <f aca="false">IF($C42="","",IFERROR(INDEX('Master Barang'!$D$6:$D$105,MATCH($C42,'Master Barang'!$B$6:$B$105,0)),""))</f>
        <v/>
      </c>
      <c r="F42" s="26"/>
      <c r="G42" s="28"/>
      <c r="H42" s="27"/>
      <c r="I42" s="33" t="str">
        <f aca="false">IF($C42="","",IFERROR(N($G42)*INDEX('Master Barang'!$G$6:$G$105,MATCH($C42,'Master Barang'!$B$6:$B$105,0)),0))</f>
        <v/>
      </c>
    </row>
    <row r="43" customFormat="false" ht="15" hidden="false" customHeight="true" outlineLevel="0" collapsed="false">
      <c r="A43" s="15" t="str">
        <f aca="false">IF($C43="","",COUNTA($C$7:$C43))</f>
        <v/>
      </c>
      <c r="B43" s="34"/>
      <c r="C43" s="21"/>
      <c r="D43" s="32" t="str">
        <f aca="false">IF($C43="","",IFERROR(INDEX('Master Barang'!$C$6:$C$105,MATCH($C43,'Master Barang'!$B$6:$B$105,0)),"kode tidak terdaftar"))</f>
        <v/>
      </c>
      <c r="E43" s="15" t="str">
        <f aca="false">IF($C43="","",IFERROR(INDEX('Master Barang'!$D$6:$D$105,MATCH($C43,'Master Barang'!$B$6:$B$105,0)),""))</f>
        <v/>
      </c>
      <c r="F43" s="21"/>
      <c r="G43" s="23"/>
      <c r="H43" s="22"/>
      <c r="I43" s="33" t="str">
        <f aca="false">IF($C43="","",IFERROR(N($G43)*INDEX('Master Barang'!$G$6:$G$105,MATCH($C43,'Master Barang'!$B$6:$B$105,0)),0))</f>
        <v/>
      </c>
    </row>
    <row r="44" customFormat="false" ht="15" hidden="false" customHeight="true" outlineLevel="0" collapsed="false">
      <c r="A44" s="15" t="str">
        <f aca="false">IF($C44="","",COUNTA($C$7:$C44))</f>
        <v/>
      </c>
      <c r="B44" s="35"/>
      <c r="C44" s="26"/>
      <c r="D44" s="32" t="str">
        <f aca="false">IF($C44="","",IFERROR(INDEX('Master Barang'!$C$6:$C$105,MATCH($C44,'Master Barang'!$B$6:$B$105,0)),"kode tidak terdaftar"))</f>
        <v/>
      </c>
      <c r="E44" s="15" t="str">
        <f aca="false">IF($C44="","",IFERROR(INDEX('Master Barang'!$D$6:$D$105,MATCH($C44,'Master Barang'!$B$6:$B$105,0)),""))</f>
        <v/>
      </c>
      <c r="F44" s="26"/>
      <c r="G44" s="28"/>
      <c r="H44" s="27"/>
      <c r="I44" s="33" t="str">
        <f aca="false">IF($C44="","",IFERROR(N($G44)*INDEX('Master Barang'!$G$6:$G$105,MATCH($C44,'Master Barang'!$B$6:$B$105,0)),0))</f>
        <v/>
      </c>
    </row>
    <row r="45" customFormat="false" ht="15" hidden="false" customHeight="true" outlineLevel="0" collapsed="false">
      <c r="A45" s="15" t="str">
        <f aca="false">IF($C45="","",COUNTA($C$7:$C45))</f>
        <v/>
      </c>
      <c r="B45" s="34"/>
      <c r="C45" s="21"/>
      <c r="D45" s="32" t="str">
        <f aca="false">IF($C45="","",IFERROR(INDEX('Master Barang'!$C$6:$C$105,MATCH($C45,'Master Barang'!$B$6:$B$105,0)),"kode tidak terdaftar"))</f>
        <v/>
      </c>
      <c r="E45" s="15" t="str">
        <f aca="false">IF($C45="","",IFERROR(INDEX('Master Barang'!$D$6:$D$105,MATCH($C45,'Master Barang'!$B$6:$B$105,0)),""))</f>
        <v/>
      </c>
      <c r="F45" s="21"/>
      <c r="G45" s="23"/>
      <c r="H45" s="22"/>
      <c r="I45" s="33" t="str">
        <f aca="false">IF($C45="","",IFERROR(N($G45)*INDEX('Master Barang'!$G$6:$G$105,MATCH($C45,'Master Barang'!$B$6:$B$105,0)),0))</f>
        <v/>
      </c>
    </row>
    <row r="46" customFormat="false" ht="15" hidden="false" customHeight="true" outlineLevel="0" collapsed="false">
      <c r="A46" s="15" t="str">
        <f aca="false">IF($C46="","",COUNTA($C$7:$C46))</f>
        <v/>
      </c>
      <c r="B46" s="35"/>
      <c r="C46" s="26"/>
      <c r="D46" s="32" t="str">
        <f aca="false">IF($C46="","",IFERROR(INDEX('Master Barang'!$C$6:$C$105,MATCH($C46,'Master Barang'!$B$6:$B$105,0)),"kode tidak terdaftar"))</f>
        <v/>
      </c>
      <c r="E46" s="15" t="str">
        <f aca="false">IF($C46="","",IFERROR(INDEX('Master Barang'!$D$6:$D$105,MATCH($C46,'Master Barang'!$B$6:$B$105,0)),""))</f>
        <v/>
      </c>
      <c r="F46" s="26"/>
      <c r="G46" s="28"/>
      <c r="H46" s="27"/>
      <c r="I46" s="33" t="str">
        <f aca="false">IF($C46="","",IFERROR(N($G46)*INDEX('Master Barang'!$G$6:$G$105,MATCH($C46,'Master Barang'!$B$6:$B$105,0)),0))</f>
        <v/>
      </c>
    </row>
    <row r="47" customFormat="false" ht="15" hidden="false" customHeight="true" outlineLevel="0" collapsed="false">
      <c r="A47" s="15" t="str">
        <f aca="false">IF($C47="","",COUNTA($C$7:$C47))</f>
        <v/>
      </c>
      <c r="B47" s="34"/>
      <c r="C47" s="21"/>
      <c r="D47" s="32" t="str">
        <f aca="false">IF($C47="","",IFERROR(INDEX('Master Barang'!$C$6:$C$105,MATCH($C47,'Master Barang'!$B$6:$B$105,0)),"kode tidak terdaftar"))</f>
        <v/>
      </c>
      <c r="E47" s="15" t="str">
        <f aca="false">IF($C47="","",IFERROR(INDEX('Master Barang'!$D$6:$D$105,MATCH($C47,'Master Barang'!$B$6:$B$105,0)),""))</f>
        <v/>
      </c>
      <c r="F47" s="21"/>
      <c r="G47" s="23"/>
      <c r="H47" s="22"/>
      <c r="I47" s="33" t="str">
        <f aca="false">IF($C47="","",IFERROR(N($G47)*INDEX('Master Barang'!$G$6:$G$105,MATCH($C47,'Master Barang'!$B$6:$B$105,0)),0))</f>
        <v/>
      </c>
    </row>
    <row r="48" customFormat="false" ht="15" hidden="false" customHeight="true" outlineLevel="0" collapsed="false">
      <c r="A48" s="15" t="str">
        <f aca="false">IF($C48="","",COUNTA($C$7:$C48))</f>
        <v/>
      </c>
      <c r="B48" s="35"/>
      <c r="C48" s="26"/>
      <c r="D48" s="32" t="str">
        <f aca="false">IF($C48="","",IFERROR(INDEX('Master Barang'!$C$6:$C$105,MATCH($C48,'Master Barang'!$B$6:$B$105,0)),"kode tidak terdaftar"))</f>
        <v/>
      </c>
      <c r="E48" s="15" t="str">
        <f aca="false">IF($C48="","",IFERROR(INDEX('Master Barang'!$D$6:$D$105,MATCH($C48,'Master Barang'!$B$6:$B$105,0)),""))</f>
        <v/>
      </c>
      <c r="F48" s="26"/>
      <c r="G48" s="28"/>
      <c r="H48" s="27"/>
      <c r="I48" s="33" t="str">
        <f aca="false">IF($C48="","",IFERROR(N($G48)*INDEX('Master Barang'!$G$6:$G$105,MATCH($C48,'Master Barang'!$B$6:$B$105,0)),0))</f>
        <v/>
      </c>
    </row>
    <row r="49" customFormat="false" ht="15" hidden="false" customHeight="true" outlineLevel="0" collapsed="false">
      <c r="A49" s="15" t="str">
        <f aca="false">IF($C49="","",COUNTA($C$7:$C49))</f>
        <v/>
      </c>
      <c r="B49" s="34"/>
      <c r="C49" s="21"/>
      <c r="D49" s="32" t="str">
        <f aca="false">IF($C49="","",IFERROR(INDEX('Master Barang'!$C$6:$C$105,MATCH($C49,'Master Barang'!$B$6:$B$105,0)),"kode tidak terdaftar"))</f>
        <v/>
      </c>
      <c r="E49" s="15" t="str">
        <f aca="false">IF($C49="","",IFERROR(INDEX('Master Barang'!$D$6:$D$105,MATCH($C49,'Master Barang'!$B$6:$B$105,0)),""))</f>
        <v/>
      </c>
      <c r="F49" s="21"/>
      <c r="G49" s="23"/>
      <c r="H49" s="22"/>
      <c r="I49" s="33" t="str">
        <f aca="false">IF($C49="","",IFERROR(N($G49)*INDEX('Master Barang'!$G$6:$G$105,MATCH($C49,'Master Barang'!$B$6:$B$105,0)),0))</f>
        <v/>
      </c>
    </row>
    <row r="50" customFormat="false" ht="15" hidden="false" customHeight="true" outlineLevel="0" collapsed="false">
      <c r="A50" s="15" t="str">
        <f aca="false">IF($C50="","",COUNTA($C$7:$C50))</f>
        <v/>
      </c>
      <c r="B50" s="35"/>
      <c r="C50" s="26"/>
      <c r="D50" s="32" t="str">
        <f aca="false">IF($C50="","",IFERROR(INDEX('Master Barang'!$C$6:$C$105,MATCH($C50,'Master Barang'!$B$6:$B$105,0)),"kode tidak terdaftar"))</f>
        <v/>
      </c>
      <c r="E50" s="15" t="str">
        <f aca="false">IF($C50="","",IFERROR(INDEX('Master Barang'!$D$6:$D$105,MATCH($C50,'Master Barang'!$B$6:$B$105,0)),""))</f>
        <v/>
      </c>
      <c r="F50" s="26"/>
      <c r="G50" s="28"/>
      <c r="H50" s="27"/>
      <c r="I50" s="33" t="str">
        <f aca="false">IF($C50="","",IFERROR(N($G50)*INDEX('Master Barang'!$G$6:$G$105,MATCH($C50,'Master Barang'!$B$6:$B$105,0)),0))</f>
        <v/>
      </c>
    </row>
    <row r="51" customFormat="false" ht="15" hidden="false" customHeight="true" outlineLevel="0" collapsed="false">
      <c r="A51" s="15" t="str">
        <f aca="false">IF($C51="","",COUNTA($C$7:$C51))</f>
        <v/>
      </c>
      <c r="B51" s="34"/>
      <c r="C51" s="21"/>
      <c r="D51" s="32" t="str">
        <f aca="false">IF($C51="","",IFERROR(INDEX('Master Barang'!$C$6:$C$105,MATCH($C51,'Master Barang'!$B$6:$B$105,0)),"kode tidak terdaftar"))</f>
        <v/>
      </c>
      <c r="E51" s="15" t="str">
        <f aca="false">IF($C51="","",IFERROR(INDEX('Master Barang'!$D$6:$D$105,MATCH($C51,'Master Barang'!$B$6:$B$105,0)),""))</f>
        <v/>
      </c>
      <c r="F51" s="21"/>
      <c r="G51" s="23"/>
      <c r="H51" s="22"/>
      <c r="I51" s="33" t="str">
        <f aca="false">IF($C51="","",IFERROR(N($G51)*INDEX('Master Barang'!$G$6:$G$105,MATCH($C51,'Master Barang'!$B$6:$B$105,0)),0))</f>
        <v/>
      </c>
    </row>
    <row r="52" customFormat="false" ht="15" hidden="false" customHeight="true" outlineLevel="0" collapsed="false">
      <c r="A52" s="15" t="str">
        <f aca="false">IF($C52="","",COUNTA($C$7:$C52))</f>
        <v/>
      </c>
      <c r="B52" s="35"/>
      <c r="C52" s="26"/>
      <c r="D52" s="32" t="str">
        <f aca="false">IF($C52="","",IFERROR(INDEX('Master Barang'!$C$6:$C$105,MATCH($C52,'Master Barang'!$B$6:$B$105,0)),"kode tidak terdaftar"))</f>
        <v/>
      </c>
      <c r="E52" s="15" t="str">
        <f aca="false">IF($C52="","",IFERROR(INDEX('Master Barang'!$D$6:$D$105,MATCH($C52,'Master Barang'!$B$6:$B$105,0)),""))</f>
        <v/>
      </c>
      <c r="F52" s="26"/>
      <c r="G52" s="28"/>
      <c r="H52" s="27"/>
      <c r="I52" s="33" t="str">
        <f aca="false">IF($C52="","",IFERROR(N($G52)*INDEX('Master Barang'!$G$6:$G$105,MATCH($C52,'Master Barang'!$B$6:$B$105,0)),0))</f>
        <v/>
      </c>
    </row>
    <row r="53" customFormat="false" ht="15" hidden="false" customHeight="true" outlineLevel="0" collapsed="false">
      <c r="A53" s="15" t="str">
        <f aca="false">IF($C53="","",COUNTA($C$7:$C53))</f>
        <v/>
      </c>
      <c r="B53" s="34"/>
      <c r="C53" s="21"/>
      <c r="D53" s="32" t="str">
        <f aca="false">IF($C53="","",IFERROR(INDEX('Master Barang'!$C$6:$C$105,MATCH($C53,'Master Barang'!$B$6:$B$105,0)),"kode tidak terdaftar"))</f>
        <v/>
      </c>
      <c r="E53" s="15" t="str">
        <f aca="false">IF($C53="","",IFERROR(INDEX('Master Barang'!$D$6:$D$105,MATCH($C53,'Master Barang'!$B$6:$B$105,0)),""))</f>
        <v/>
      </c>
      <c r="F53" s="21"/>
      <c r="G53" s="23"/>
      <c r="H53" s="22"/>
      <c r="I53" s="33" t="str">
        <f aca="false">IF($C53="","",IFERROR(N($G53)*INDEX('Master Barang'!$G$6:$G$105,MATCH($C53,'Master Barang'!$B$6:$B$105,0)),0))</f>
        <v/>
      </c>
    </row>
    <row r="54" customFormat="false" ht="15" hidden="false" customHeight="true" outlineLevel="0" collapsed="false">
      <c r="A54" s="15" t="str">
        <f aca="false">IF($C54="","",COUNTA($C$7:$C54))</f>
        <v/>
      </c>
      <c r="B54" s="35"/>
      <c r="C54" s="26"/>
      <c r="D54" s="32" t="str">
        <f aca="false">IF($C54="","",IFERROR(INDEX('Master Barang'!$C$6:$C$105,MATCH($C54,'Master Barang'!$B$6:$B$105,0)),"kode tidak terdaftar"))</f>
        <v/>
      </c>
      <c r="E54" s="15" t="str">
        <f aca="false">IF($C54="","",IFERROR(INDEX('Master Barang'!$D$6:$D$105,MATCH($C54,'Master Barang'!$B$6:$B$105,0)),""))</f>
        <v/>
      </c>
      <c r="F54" s="26"/>
      <c r="G54" s="28"/>
      <c r="H54" s="27"/>
      <c r="I54" s="33" t="str">
        <f aca="false">IF($C54="","",IFERROR(N($G54)*INDEX('Master Barang'!$G$6:$G$105,MATCH($C54,'Master Barang'!$B$6:$B$105,0)),0))</f>
        <v/>
      </c>
    </row>
    <row r="55" customFormat="false" ht="15" hidden="false" customHeight="true" outlineLevel="0" collapsed="false">
      <c r="A55" s="15" t="str">
        <f aca="false">IF($C55="","",COUNTA($C$7:$C55))</f>
        <v/>
      </c>
      <c r="B55" s="34"/>
      <c r="C55" s="21"/>
      <c r="D55" s="32" t="str">
        <f aca="false">IF($C55="","",IFERROR(INDEX('Master Barang'!$C$6:$C$105,MATCH($C55,'Master Barang'!$B$6:$B$105,0)),"kode tidak terdaftar"))</f>
        <v/>
      </c>
      <c r="E55" s="15" t="str">
        <f aca="false">IF($C55="","",IFERROR(INDEX('Master Barang'!$D$6:$D$105,MATCH($C55,'Master Barang'!$B$6:$B$105,0)),""))</f>
        <v/>
      </c>
      <c r="F55" s="21"/>
      <c r="G55" s="23"/>
      <c r="H55" s="22"/>
      <c r="I55" s="33" t="str">
        <f aca="false">IF($C55="","",IFERROR(N($G55)*INDEX('Master Barang'!$G$6:$G$105,MATCH($C55,'Master Barang'!$B$6:$B$105,0)),0))</f>
        <v/>
      </c>
    </row>
    <row r="56" customFormat="false" ht="15" hidden="false" customHeight="true" outlineLevel="0" collapsed="false">
      <c r="A56" s="15" t="str">
        <f aca="false">IF($C56="","",COUNTA($C$7:$C56))</f>
        <v/>
      </c>
      <c r="B56" s="35"/>
      <c r="C56" s="26"/>
      <c r="D56" s="32" t="str">
        <f aca="false">IF($C56="","",IFERROR(INDEX('Master Barang'!$C$6:$C$105,MATCH($C56,'Master Barang'!$B$6:$B$105,0)),"kode tidak terdaftar"))</f>
        <v/>
      </c>
      <c r="E56" s="15" t="str">
        <f aca="false">IF($C56="","",IFERROR(INDEX('Master Barang'!$D$6:$D$105,MATCH($C56,'Master Barang'!$B$6:$B$105,0)),""))</f>
        <v/>
      </c>
      <c r="F56" s="26"/>
      <c r="G56" s="28"/>
      <c r="H56" s="27"/>
      <c r="I56" s="33" t="str">
        <f aca="false">IF($C56="","",IFERROR(N($G56)*INDEX('Master Barang'!$G$6:$G$105,MATCH($C56,'Master Barang'!$B$6:$B$105,0)),0))</f>
        <v/>
      </c>
    </row>
    <row r="57" customFormat="false" ht="15" hidden="false" customHeight="true" outlineLevel="0" collapsed="false">
      <c r="A57" s="15" t="str">
        <f aca="false">IF($C57="","",COUNTA($C$7:$C57))</f>
        <v/>
      </c>
      <c r="B57" s="34"/>
      <c r="C57" s="21"/>
      <c r="D57" s="32" t="str">
        <f aca="false">IF($C57="","",IFERROR(INDEX('Master Barang'!$C$6:$C$105,MATCH($C57,'Master Barang'!$B$6:$B$105,0)),"kode tidak terdaftar"))</f>
        <v/>
      </c>
      <c r="E57" s="15" t="str">
        <f aca="false">IF($C57="","",IFERROR(INDEX('Master Barang'!$D$6:$D$105,MATCH($C57,'Master Barang'!$B$6:$B$105,0)),""))</f>
        <v/>
      </c>
      <c r="F57" s="21"/>
      <c r="G57" s="23"/>
      <c r="H57" s="22"/>
      <c r="I57" s="33" t="str">
        <f aca="false">IF($C57="","",IFERROR(N($G57)*INDEX('Master Barang'!$G$6:$G$105,MATCH($C57,'Master Barang'!$B$6:$B$105,0)),0))</f>
        <v/>
      </c>
    </row>
    <row r="58" customFormat="false" ht="15" hidden="false" customHeight="true" outlineLevel="0" collapsed="false">
      <c r="A58" s="15" t="str">
        <f aca="false">IF($C58="","",COUNTA($C$7:$C58))</f>
        <v/>
      </c>
      <c r="B58" s="35"/>
      <c r="C58" s="26"/>
      <c r="D58" s="32" t="str">
        <f aca="false">IF($C58="","",IFERROR(INDEX('Master Barang'!$C$6:$C$105,MATCH($C58,'Master Barang'!$B$6:$B$105,0)),"kode tidak terdaftar"))</f>
        <v/>
      </c>
      <c r="E58" s="15" t="str">
        <f aca="false">IF($C58="","",IFERROR(INDEX('Master Barang'!$D$6:$D$105,MATCH($C58,'Master Barang'!$B$6:$B$105,0)),""))</f>
        <v/>
      </c>
      <c r="F58" s="26"/>
      <c r="G58" s="28"/>
      <c r="H58" s="27"/>
      <c r="I58" s="33" t="str">
        <f aca="false">IF($C58="","",IFERROR(N($G58)*INDEX('Master Barang'!$G$6:$G$105,MATCH($C58,'Master Barang'!$B$6:$B$105,0)),0))</f>
        <v/>
      </c>
    </row>
    <row r="59" customFormat="false" ht="15" hidden="false" customHeight="true" outlineLevel="0" collapsed="false">
      <c r="A59" s="15" t="str">
        <f aca="false">IF($C59="","",COUNTA($C$7:$C59))</f>
        <v/>
      </c>
      <c r="B59" s="34"/>
      <c r="C59" s="21"/>
      <c r="D59" s="32" t="str">
        <f aca="false">IF($C59="","",IFERROR(INDEX('Master Barang'!$C$6:$C$105,MATCH($C59,'Master Barang'!$B$6:$B$105,0)),"kode tidak terdaftar"))</f>
        <v/>
      </c>
      <c r="E59" s="15" t="str">
        <f aca="false">IF($C59="","",IFERROR(INDEX('Master Barang'!$D$6:$D$105,MATCH($C59,'Master Barang'!$B$6:$B$105,0)),""))</f>
        <v/>
      </c>
      <c r="F59" s="21"/>
      <c r="G59" s="23"/>
      <c r="H59" s="22"/>
      <c r="I59" s="33" t="str">
        <f aca="false">IF($C59="","",IFERROR(N($G59)*INDEX('Master Barang'!$G$6:$G$105,MATCH($C59,'Master Barang'!$B$6:$B$105,0)),0))</f>
        <v/>
      </c>
    </row>
    <row r="60" customFormat="false" ht="15" hidden="false" customHeight="true" outlineLevel="0" collapsed="false">
      <c r="A60" s="15" t="str">
        <f aca="false">IF($C60="","",COUNTA($C$7:$C60))</f>
        <v/>
      </c>
      <c r="B60" s="35"/>
      <c r="C60" s="26"/>
      <c r="D60" s="32" t="str">
        <f aca="false">IF($C60="","",IFERROR(INDEX('Master Barang'!$C$6:$C$105,MATCH($C60,'Master Barang'!$B$6:$B$105,0)),"kode tidak terdaftar"))</f>
        <v/>
      </c>
      <c r="E60" s="15" t="str">
        <f aca="false">IF($C60="","",IFERROR(INDEX('Master Barang'!$D$6:$D$105,MATCH($C60,'Master Barang'!$B$6:$B$105,0)),""))</f>
        <v/>
      </c>
      <c r="F60" s="26"/>
      <c r="G60" s="28"/>
      <c r="H60" s="27"/>
      <c r="I60" s="33" t="str">
        <f aca="false">IF($C60="","",IFERROR(N($G60)*INDEX('Master Barang'!$G$6:$G$105,MATCH($C60,'Master Barang'!$B$6:$B$105,0)),0))</f>
        <v/>
      </c>
    </row>
    <row r="61" customFormat="false" ht="15" hidden="false" customHeight="true" outlineLevel="0" collapsed="false">
      <c r="A61" s="15" t="str">
        <f aca="false">IF($C61="","",COUNTA($C$7:$C61))</f>
        <v/>
      </c>
      <c r="B61" s="34"/>
      <c r="C61" s="21"/>
      <c r="D61" s="32" t="str">
        <f aca="false">IF($C61="","",IFERROR(INDEX('Master Barang'!$C$6:$C$105,MATCH($C61,'Master Barang'!$B$6:$B$105,0)),"kode tidak terdaftar"))</f>
        <v/>
      </c>
      <c r="E61" s="15" t="str">
        <f aca="false">IF($C61="","",IFERROR(INDEX('Master Barang'!$D$6:$D$105,MATCH($C61,'Master Barang'!$B$6:$B$105,0)),""))</f>
        <v/>
      </c>
      <c r="F61" s="21"/>
      <c r="G61" s="23"/>
      <c r="H61" s="22"/>
      <c r="I61" s="33" t="str">
        <f aca="false">IF($C61="","",IFERROR(N($G61)*INDEX('Master Barang'!$G$6:$G$105,MATCH($C61,'Master Barang'!$B$6:$B$105,0)),0))</f>
        <v/>
      </c>
    </row>
    <row r="62" customFormat="false" ht="15" hidden="false" customHeight="true" outlineLevel="0" collapsed="false">
      <c r="A62" s="15" t="str">
        <f aca="false">IF($C62="","",COUNTA($C$7:$C62))</f>
        <v/>
      </c>
      <c r="B62" s="35"/>
      <c r="C62" s="26"/>
      <c r="D62" s="32" t="str">
        <f aca="false">IF($C62="","",IFERROR(INDEX('Master Barang'!$C$6:$C$105,MATCH($C62,'Master Barang'!$B$6:$B$105,0)),"kode tidak terdaftar"))</f>
        <v/>
      </c>
      <c r="E62" s="15" t="str">
        <f aca="false">IF($C62="","",IFERROR(INDEX('Master Barang'!$D$6:$D$105,MATCH($C62,'Master Barang'!$B$6:$B$105,0)),""))</f>
        <v/>
      </c>
      <c r="F62" s="26"/>
      <c r="G62" s="28"/>
      <c r="H62" s="27"/>
      <c r="I62" s="33" t="str">
        <f aca="false">IF($C62="","",IFERROR(N($G62)*INDEX('Master Barang'!$G$6:$G$105,MATCH($C62,'Master Barang'!$B$6:$B$105,0)),0))</f>
        <v/>
      </c>
    </row>
    <row r="63" customFormat="false" ht="15" hidden="false" customHeight="true" outlineLevel="0" collapsed="false">
      <c r="A63" s="15" t="str">
        <f aca="false">IF($C63="","",COUNTA($C$7:$C63))</f>
        <v/>
      </c>
      <c r="B63" s="34"/>
      <c r="C63" s="21"/>
      <c r="D63" s="32" t="str">
        <f aca="false">IF($C63="","",IFERROR(INDEX('Master Barang'!$C$6:$C$105,MATCH($C63,'Master Barang'!$B$6:$B$105,0)),"kode tidak terdaftar"))</f>
        <v/>
      </c>
      <c r="E63" s="15" t="str">
        <f aca="false">IF($C63="","",IFERROR(INDEX('Master Barang'!$D$6:$D$105,MATCH($C63,'Master Barang'!$B$6:$B$105,0)),""))</f>
        <v/>
      </c>
      <c r="F63" s="21"/>
      <c r="G63" s="23"/>
      <c r="H63" s="22"/>
      <c r="I63" s="33" t="str">
        <f aca="false">IF($C63="","",IFERROR(N($G63)*INDEX('Master Barang'!$G$6:$G$105,MATCH($C63,'Master Barang'!$B$6:$B$105,0)),0))</f>
        <v/>
      </c>
    </row>
    <row r="64" customFormat="false" ht="15" hidden="false" customHeight="true" outlineLevel="0" collapsed="false">
      <c r="A64" s="15" t="str">
        <f aca="false">IF($C64="","",COUNTA($C$7:$C64))</f>
        <v/>
      </c>
      <c r="B64" s="35"/>
      <c r="C64" s="26"/>
      <c r="D64" s="32" t="str">
        <f aca="false">IF($C64="","",IFERROR(INDEX('Master Barang'!$C$6:$C$105,MATCH($C64,'Master Barang'!$B$6:$B$105,0)),"kode tidak terdaftar"))</f>
        <v/>
      </c>
      <c r="E64" s="15" t="str">
        <f aca="false">IF($C64="","",IFERROR(INDEX('Master Barang'!$D$6:$D$105,MATCH($C64,'Master Barang'!$B$6:$B$105,0)),""))</f>
        <v/>
      </c>
      <c r="F64" s="26"/>
      <c r="G64" s="28"/>
      <c r="H64" s="27"/>
      <c r="I64" s="33" t="str">
        <f aca="false">IF($C64="","",IFERROR(N($G64)*INDEX('Master Barang'!$G$6:$G$105,MATCH($C64,'Master Barang'!$B$6:$B$105,0)),0))</f>
        <v/>
      </c>
    </row>
    <row r="65" customFormat="false" ht="15" hidden="false" customHeight="true" outlineLevel="0" collapsed="false">
      <c r="A65" s="15" t="str">
        <f aca="false">IF($C65="","",COUNTA($C$7:$C65))</f>
        <v/>
      </c>
      <c r="B65" s="34"/>
      <c r="C65" s="21"/>
      <c r="D65" s="32" t="str">
        <f aca="false">IF($C65="","",IFERROR(INDEX('Master Barang'!$C$6:$C$105,MATCH($C65,'Master Barang'!$B$6:$B$105,0)),"kode tidak terdaftar"))</f>
        <v/>
      </c>
      <c r="E65" s="15" t="str">
        <f aca="false">IF($C65="","",IFERROR(INDEX('Master Barang'!$D$6:$D$105,MATCH($C65,'Master Barang'!$B$6:$B$105,0)),""))</f>
        <v/>
      </c>
      <c r="F65" s="21"/>
      <c r="G65" s="23"/>
      <c r="H65" s="22"/>
      <c r="I65" s="33" t="str">
        <f aca="false">IF($C65="","",IFERROR(N($G65)*INDEX('Master Barang'!$G$6:$G$105,MATCH($C65,'Master Barang'!$B$6:$B$105,0)),0))</f>
        <v/>
      </c>
    </row>
    <row r="66" customFormat="false" ht="15" hidden="false" customHeight="true" outlineLevel="0" collapsed="false">
      <c r="A66" s="15" t="str">
        <f aca="false">IF($C66="","",COUNTA($C$7:$C66))</f>
        <v/>
      </c>
      <c r="B66" s="35"/>
      <c r="C66" s="26"/>
      <c r="D66" s="32" t="str">
        <f aca="false">IF($C66="","",IFERROR(INDEX('Master Barang'!$C$6:$C$105,MATCH($C66,'Master Barang'!$B$6:$B$105,0)),"kode tidak terdaftar"))</f>
        <v/>
      </c>
      <c r="E66" s="15" t="str">
        <f aca="false">IF($C66="","",IFERROR(INDEX('Master Barang'!$D$6:$D$105,MATCH($C66,'Master Barang'!$B$6:$B$105,0)),""))</f>
        <v/>
      </c>
      <c r="F66" s="26"/>
      <c r="G66" s="28"/>
      <c r="H66" s="27"/>
      <c r="I66" s="33" t="str">
        <f aca="false">IF($C66="","",IFERROR(N($G66)*INDEX('Master Barang'!$G$6:$G$105,MATCH($C66,'Master Barang'!$B$6:$B$105,0)),0))</f>
        <v/>
      </c>
    </row>
    <row r="67" customFormat="false" ht="15" hidden="false" customHeight="true" outlineLevel="0" collapsed="false">
      <c r="A67" s="15" t="str">
        <f aca="false">IF($C67="","",COUNTA($C$7:$C67))</f>
        <v/>
      </c>
      <c r="B67" s="34"/>
      <c r="C67" s="21"/>
      <c r="D67" s="32" t="str">
        <f aca="false">IF($C67="","",IFERROR(INDEX('Master Barang'!$C$6:$C$105,MATCH($C67,'Master Barang'!$B$6:$B$105,0)),"kode tidak terdaftar"))</f>
        <v/>
      </c>
      <c r="E67" s="15" t="str">
        <f aca="false">IF($C67="","",IFERROR(INDEX('Master Barang'!$D$6:$D$105,MATCH($C67,'Master Barang'!$B$6:$B$105,0)),""))</f>
        <v/>
      </c>
      <c r="F67" s="21"/>
      <c r="G67" s="23"/>
      <c r="H67" s="22"/>
      <c r="I67" s="33" t="str">
        <f aca="false">IF($C67="","",IFERROR(N($G67)*INDEX('Master Barang'!$G$6:$G$105,MATCH($C67,'Master Barang'!$B$6:$B$105,0)),0))</f>
        <v/>
      </c>
    </row>
    <row r="68" customFormat="false" ht="15" hidden="false" customHeight="true" outlineLevel="0" collapsed="false">
      <c r="A68" s="15" t="str">
        <f aca="false">IF($C68="","",COUNTA($C$7:$C68))</f>
        <v/>
      </c>
      <c r="B68" s="35"/>
      <c r="C68" s="26"/>
      <c r="D68" s="32" t="str">
        <f aca="false">IF($C68="","",IFERROR(INDEX('Master Barang'!$C$6:$C$105,MATCH($C68,'Master Barang'!$B$6:$B$105,0)),"kode tidak terdaftar"))</f>
        <v/>
      </c>
      <c r="E68" s="15" t="str">
        <f aca="false">IF($C68="","",IFERROR(INDEX('Master Barang'!$D$6:$D$105,MATCH($C68,'Master Barang'!$B$6:$B$105,0)),""))</f>
        <v/>
      </c>
      <c r="F68" s="26"/>
      <c r="G68" s="28"/>
      <c r="H68" s="27"/>
      <c r="I68" s="33" t="str">
        <f aca="false">IF($C68="","",IFERROR(N($G68)*INDEX('Master Barang'!$G$6:$G$105,MATCH($C68,'Master Barang'!$B$6:$B$105,0)),0))</f>
        <v/>
      </c>
    </row>
    <row r="69" customFormat="false" ht="15" hidden="false" customHeight="true" outlineLevel="0" collapsed="false">
      <c r="A69" s="15" t="str">
        <f aca="false">IF($C69="","",COUNTA($C$7:$C69))</f>
        <v/>
      </c>
      <c r="B69" s="34"/>
      <c r="C69" s="21"/>
      <c r="D69" s="32" t="str">
        <f aca="false">IF($C69="","",IFERROR(INDEX('Master Barang'!$C$6:$C$105,MATCH($C69,'Master Barang'!$B$6:$B$105,0)),"kode tidak terdaftar"))</f>
        <v/>
      </c>
      <c r="E69" s="15" t="str">
        <f aca="false">IF($C69="","",IFERROR(INDEX('Master Barang'!$D$6:$D$105,MATCH($C69,'Master Barang'!$B$6:$B$105,0)),""))</f>
        <v/>
      </c>
      <c r="F69" s="21"/>
      <c r="G69" s="23"/>
      <c r="H69" s="22"/>
      <c r="I69" s="33" t="str">
        <f aca="false">IF($C69="","",IFERROR(N($G69)*INDEX('Master Barang'!$G$6:$G$105,MATCH($C69,'Master Barang'!$B$6:$B$105,0)),0))</f>
        <v/>
      </c>
    </row>
    <row r="70" customFormat="false" ht="15" hidden="false" customHeight="true" outlineLevel="0" collapsed="false">
      <c r="A70" s="15" t="str">
        <f aca="false">IF($C70="","",COUNTA($C$7:$C70))</f>
        <v/>
      </c>
      <c r="B70" s="35"/>
      <c r="C70" s="26"/>
      <c r="D70" s="32" t="str">
        <f aca="false">IF($C70="","",IFERROR(INDEX('Master Barang'!$C$6:$C$105,MATCH($C70,'Master Barang'!$B$6:$B$105,0)),"kode tidak terdaftar"))</f>
        <v/>
      </c>
      <c r="E70" s="15" t="str">
        <f aca="false">IF($C70="","",IFERROR(INDEX('Master Barang'!$D$6:$D$105,MATCH($C70,'Master Barang'!$B$6:$B$105,0)),""))</f>
        <v/>
      </c>
      <c r="F70" s="26"/>
      <c r="G70" s="28"/>
      <c r="H70" s="27"/>
      <c r="I70" s="33" t="str">
        <f aca="false">IF($C70="","",IFERROR(N($G70)*INDEX('Master Barang'!$G$6:$G$105,MATCH($C70,'Master Barang'!$B$6:$B$105,0)),0))</f>
        <v/>
      </c>
    </row>
    <row r="71" customFormat="false" ht="15" hidden="false" customHeight="true" outlineLevel="0" collapsed="false">
      <c r="A71" s="15" t="str">
        <f aca="false">IF($C71="","",COUNTA($C$7:$C71))</f>
        <v/>
      </c>
      <c r="B71" s="34"/>
      <c r="C71" s="21"/>
      <c r="D71" s="32" t="str">
        <f aca="false">IF($C71="","",IFERROR(INDEX('Master Barang'!$C$6:$C$105,MATCH($C71,'Master Barang'!$B$6:$B$105,0)),"kode tidak terdaftar"))</f>
        <v/>
      </c>
      <c r="E71" s="15" t="str">
        <f aca="false">IF($C71="","",IFERROR(INDEX('Master Barang'!$D$6:$D$105,MATCH($C71,'Master Barang'!$B$6:$B$105,0)),""))</f>
        <v/>
      </c>
      <c r="F71" s="21"/>
      <c r="G71" s="23"/>
      <c r="H71" s="22"/>
      <c r="I71" s="33" t="str">
        <f aca="false">IF($C71="","",IFERROR(N($G71)*INDEX('Master Barang'!$G$6:$G$105,MATCH($C71,'Master Barang'!$B$6:$B$105,0)),0))</f>
        <v/>
      </c>
    </row>
    <row r="72" customFormat="false" ht="15" hidden="false" customHeight="true" outlineLevel="0" collapsed="false">
      <c r="A72" s="15" t="str">
        <f aca="false">IF($C72="","",COUNTA($C$7:$C72))</f>
        <v/>
      </c>
      <c r="B72" s="35"/>
      <c r="C72" s="26"/>
      <c r="D72" s="32" t="str">
        <f aca="false">IF($C72="","",IFERROR(INDEX('Master Barang'!$C$6:$C$105,MATCH($C72,'Master Barang'!$B$6:$B$105,0)),"kode tidak terdaftar"))</f>
        <v/>
      </c>
      <c r="E72" s="15" t="str">
        <f aca="false">IF($C72="","",IFERROR(INDEX('Master Barang'!$D$6:$D$105,MATCH($C72,'Master Barang'!$B$6:$B$105,0)),""))</f>
        <v/>
      </c>
      <c r="F72" s="26"/>
      <c r="G72" s="28"/>
      <c r="H72" s="27"/>
      <c r="I72" s="33" t="str">
        <f aca="false">IF($C72="","",IFERROR(N($G72)*INDEX('Master Barang'!$G$6:$G$105,MATCH($C72,'Master Barang'!$B$6:$B$105,0)),0))</f>
        <v/>
      </c>
    </row>
    <row r="73" customFormat="false" ht="15" hidden="false" customHeight="true" outlineLevel="0" collapsed="false">
      <c r="A73" s="15" t="str">
        <f aca="false">IF($C73="","",COUNTA($C$7:$C73))</f>
        <v/>
      </c>
      <c r="B73" s="34"/>
      <c r="C73" s="21"/>
      <c r="D73" s="32" t="str">
        <f aca="false">IF($C73="","",IFERROR(INDEX('Master Barang'!$C$6:$C$105,MATCH($C73,'Master Barang'!$B$6:$B$105,0)),"kode tidak terdaftar"))</f>
        <v/>
      </c>
      <c r="E73" s="15" t="str">
        <f aca="false">IF($C73="","",IFERROR(INDEX('Master Barang'!$D$6:$D$105,MATCH($C73,'Master Barang'!$B$6:$B$105,0)),""))</f>
        <v/>
      </c>
      <c r="F73" s="21"/>
      <c r="G73" s="23"/>
      <c r="H73" s="22"/>
      <c r="I73" s="33" t="str">
        <f aca="false">IF($C73="","",IFERROR(N($G73)*INDEX('Master Barang'!$G$6:$G$105,MATCH($C73,'Master Barang'!$B$6:$B$105,0)),0))</f>
        <v/>
      </c>
    </row>
    <row r="74" customFormat="false" ht="15" hidden="false" customHeight="true" outlineLevel="0" collapsed="false">
      <c r="A74" s="15" t="str">
        <f aca="false">IF($C74="","",COUNTA($C$7:$C74))</f>
        <v/>
      </c>
      <c r="B74" s="35"/>
      <c r="C74" s="26"/>
      <c r="D74" s="32" t="str">
        <f aca="false">IF($C74="","",IFERROR(INDEX('Master Barang'!$C$6:$C$105,MATCH($C74,'Master Barang'!$B$6:$B$105,0)),"kode tidak terdaftar"))</f>
        <v/>
      </c>
      <c r="E74" s="15" t="str">
        <f aca="false">IF($C74="","",IFERROR(INDEX('Master Barang'!$D$6:$D$105,MATCH($C74,'Master Barang'!$B$6:$B$105,0)),""))</f>
        <v/>
      </c>
      <c r="F74" s="26"/>
      <c r="G74" s="28"/>
      <c r="H74" s="27"/>
      <c r="I74" s="33" t="str">
        <f aca="false">IF($C74="","",IFERROR(N($G74)*INDEX('Master Barang'!$G$6:$G$105,MATCH($C74,'Master Barang'!$B$6:$B$105,0)),0))</f>
        <v/>
      </c>
    </row>
    <row r="75" customFormat="false" ht="15" hidden="false" customHeight="true" outlineLevel="0" collapsed="false">
      <c r="A75" s="15" t="str">
        <f aca="false">IF($C75="","",COUNTA($C$7:$C75))</f>
        <v/>
      </c>
      <c r="B75" s="34"/>
      <c r="C75" s="21"/>
      <c r="D75" s="32" t="str">
        <f aca="false">IF($C75="","",IFERROR(INDEX('Master Barang'!$C$6:$C$105,MATCH($C75,'Master Barang'!$B$6:$B$105,0)),"kode tidak terdaftar"))</f>
        <v/>
      </c>
      <c r="E75" s="15" t="str">
        <f aca="false">IF($C75="","",IFERROR(INDEX('Master Barang'!$D$6:$D$105,MATCH($C75,'Master Barang'!$B$6:$B$105,0)),""))</f>
        <v/>
      </c>
      <c r="F75" s="21"/>
      <c r="G75" s="23"/>
      <c r="H75" s="22"/>
      <c r="I75" s="33" t="str">
        <f aca="false">IF($C75="","",IFERROR(N($G75)*INDEX('Master Barang'!$G$6:$G$105,MATCH($C75,'Master Barang'!$B$6:$B$105,0)),0))</f>
        <v/>
      </c>
    </row>
    <row r="76" customFormat="false" ht="15" hidden="false" customHeight="true" outlineLevel="0" collapsed="false">
      <c r="A76" s="15" t="str">
        <f aca="false">IF($C76="","",COUNTA($C$7:$C76))</f>
        <v/>
      </c>
      <c r="B76" s="35"/>
      <c r="C76" s="26"/>
      <c r="D76" s="32" t="str">
        <f aca="false">IF($C76="","",IFERROR(INDEX('Master Barang'!$C$6:$C$105,MATCH($C76,'Master Barang'!$B$6:$B$105,0)),"kode tidak terdaftar"))</f>
        <v/>
      </c>
      <c r="E76" s="15" t="str">
        <f aca="false">IF($C76="","",IFERROR(INDEX('Master Barang'!$D$6:$D$105,MATCH($C76,'Master Barang'!$B$6:$B$105,0)),""))</f>
        <v/>
      </c>
      <c r="F76" s="26"/>
      <c r="G76" s="28"/>
      <c r="H76" s="27"/>
      <c r="I76" s="33" t="str">
        <f aca="false">IF($C76="","",IFERROR(N($G76)*INDEX('Master Barang'!$G$6:$G$105,MATCH($C76,'Master Barang'!$B$6:$B$105,0)),0))</f>
        <v/>
      </c>
    </row>
    <row r="77" customFormat="false" ht="15" hidden="false" customHeight="true" outlineLevel="0" collapsed="false">
      <c r="A77" s="15" t="str">
        <f aca="false">IF($C77="","",COUNTA($C$7:$C77))</f>
        <v/>
      </c>
      <c r="B77" s="34"/>
      <c r="C77" s="21"/>
      <c r="D77" s="32" t="str">
        <f aca="false">IF($C77="","",IFERROR(INDEX('Master Barang'!$C$6:$C$105,MATCH($C77,'Master Barang'!$B$6:$B$105,0)),"kode tidak terdaftar"))</f>
        <v/>
      </c>
      <c r="E77" s="15" t="str">
        <f aca="false">IF($C77="","",IFERROR(INDEX('Master Barang'!$D$6:$D$105,MATCH($C77,'Master Barang'!$B$6:$B$105,0)),""))</f>
        <v/>
      </c>
      <c r="F77" s="21"/>
      <c r="G77" s="23"/>
      <c r="H77" s="22"/>
      <c r="I77" s="33" t="str">
        <f aca="false">IF($C77="","",IFERROR(N($G77)*INDEX('Master Barang'!$G$6:$G$105,MATCH($C77,'Master Barang'!$B$6:$B$105,0)),0))</f>
        <v/>
      </c>
    </row>
    <row r="78" customFormat="false" ht="15" hidden="false" customHeight="true" outlineLevel="0" collapsed="false">
      <c r="A78" s="15" t="str">
        <f aca="false">IF($C78="","",COUNTA($C$7:$C78))</f>
        <v/>
      </c>
      <c r="B78" s="35"/>
      <c r="C78" s="26"/>
      <c r="D78" s="32" t="str">
        <f aca="false">IF($C78="","",IFERROR(INDEX('Master Barang'!$C$6:$C$105,MATCH($C78,'Master Barang'!$B$6:$B$105,0)),"kode tidak terdaftar"))</f>
        <v/>
      </c>
      <c r="E78" s="15" t="str">
        <f aca="false">IF($C78="","",IFERROR(INDEX('Master Barang'!$D$6:$D$105,MATCH($C78,'Master Barang'!$B$6:$B$105,0)),""))</f>
        <v/>
      </c>
      <c r="F78" s="26"/>
      <c r="G78" s="28"/>
      <c r="H78" s="27"/>
      <c r="I78" s="33" t="str">
        <f aca="false">IF($C78="","",IFERROR(N($G78)*INDEX('Master Barang'!$G$6:$G$105,MATCH($C78,'Master Barang'!$B$6:$B$105,0)),0))</f>
        <v/>
      </c>
    </row>
    <row r="79" customFormat="false" ht="15" hidden="false" customHeight="true" outlineLevel="0" collapsed="false">
      <c r="A79" s="15" t="str">
        <f aca="false">IF($C79="","",COUNTA($C$7:$C79))</f>
        <v/>
      </c>
      <c r="B79" s="34"/>
      <c r="C79" s="21"/>
      <c r="D79" s="32" t="str">
        <f aca="false">IF($C79="","",IFERROR(INDEX('Master Barang'!$C$6:$C$105,MATCH($C79,'Master Barang'!$B$6:$B$105,0)),"kode tidak terdaftar"))</f>
        <v/>
      </c>
      <c r="E79" s="15" t="str">
        <f aca="false">IF($C79="","",IFERROR(INDEX('Master Barang'!$D$6:$D$105,MATCH($C79,'Master Barang'!$B$6:$B$105,0)),""))</f>
        <v/>
      </c>
      <c r="F79" s="21"/>
      <c r="G79" s="23"/>
      <c r="H79" s="22"/>
      <c r="I79" s="33" t="str">
        <f aca="false">IF($C79="","",IFERROR(N($G79)*INDEX('Master Barang'!$G$6:$G$105,MATCH($C79,'Master Barang'!$B$6:$B$105,0)),0))</f>
        <v/>
      </c>
    </row>
    <row r="80" customFormat="false" ht="15" hidden="false" customHeight="true" outlineLevel="0" collapsed="false">
      <c r="A80" s="15" t="str">
        <f aca="false">IF($C80="","",COUNTA($C$7:$C80))</f>
        <v/>
      </c>
      <c r="B80" s="35"/>
      <c r="C80" s="26"/>
      <c r="D80" s="32" t="str">
        <f aca="false">IF($C80="","",IFERROR(INDEX('Master Barang'!$C$6:$C$105,MATCH($C80,'Master Barang'!$B$6:$B$105,0)),"kode tidak terdaftar"))</f>
        <v/>
      </c>
      <c r="E80" s="15" t="str">
        <f aca="false">IF($C80="","",IFERROR(INDEX('Master Barang'!$D$6:$D$105,MATCH($C80,'Master Barang'!$B$6:$B$105,0)),""))</f>
        <v/>
      </c>
      <c r="F80" s="26"/>
      <c r="G80" s="28"/>
      <c r="H80" s="27"/>
      <c r="I80" s="33" t="str">
        <f aca="false">IF($C80="","",IFERROR(N($G80)*INDEX('Master Barang'!$G$6:$G$105,MATCH($C80,'Master Barang'!$B$6:$B$105,0)),0))</f>
        <v/>
      </c>
    </row>
    <row r="81" customFormat="false" ht="15" hidden="false" customHeight="true" outlineLevel="0" collapsed="false">
      <c r="A81" s="15" t="str">
        <f aca="false">IF($C81="","",COUNTA($C$7:$C81))</f>
        <v/>
      </c>
      <c r="B81" s="34"/>
      <c r="C81" s="21"/>
      <c r="D81" s="32" t="str">
        <f aca="false">IF($C81="","",IFERROR(INDEX('Master Barang'!$C$6:$C$105,MATCH($C81,'Master Barang'!$B$6:$B$105,0)),"kode tidak terdaftar"))</f>
        <v/>
      </c>
      <c r="E81" s="15" t="str">
        <f aca="false">IF($C81="","",IFERROR(INDEX('Master Barang'!$D$6:$D$105,MATCH($C81,'Master Barang'!$B$6:$B$105,0)),""))</f>
        <v/>
      </c>
      <c r="F81" s="21"/>
      <c r="G81" s="23"/>
      <c r="H81" s="22"/>
      <c r="I81" s="33" t="str">
        <f aca="false">IF($C81="","",IFERROR(N($G81)*INDEX('Master Barang'!$G$6:$G$105,MATCH($C81,'Master Barang'!$B$6:$B$105,0)),0))</f>
        <v/>
      </c>
    </row>
    <row r="82" customFormat="false" ht="15" hidden="false" customHeight="true" outlineLevel="0" collapsed="false">
      <c r="A82" s="15" t="str">
        <f aca="false">IF($C82="","",COUNTA($C$7:$C82))</f>
        <v/>
      </c>
      <c r="B82" s="35"/>
      <c r="C82" s="26"/>
      <c r="D82" s="32" t="str">
        <f aca="false">IF($C82="","",IFERROR(INDEX('Master Barang'!$C$6:$C$105,MATCH($C82,'Master Barang'!$B$6:$B$105,0)),"kode tidak terdaftar"))</f>
        <v/>
      </c>
      <c r="E82" s="15" t="str">
        <f aca="false">IF($C82="","",IFERROR(INDEX('Master Barang'!$D$6:$D$105,MATCH($C82,'Master Barang'!$B$6:$B$105,0)),""))</f>
        <v/>
      </c>
      <c r="F82" s="26"/>
      <c r="G82" s="28"/>
      <c r="H82" s="27"/>
      <c r="I82" s="33" t="str">
        <f aca="false">IF($C82="","",IFERROR(N($G82)*INDEX('Master Barang'!$G$6:$G$105,MATCH($C82,'Master Barang'!$B$6:$B$105,0)),0))</f>
        <v/>
      </c>
    </row>
    <row r="83" customFormat="false" ht="15" hidden="false" customHeight="true" outlineLevel="0" collapsed="false">
      <c r="A83" s="15" t="str">
        <f aca="false">IF($C83="","",COUNTA($C$7:$C83))</f>
        <v/>
      </c>
      <c r="B83" s="34"/>
      <c r="C83" s="21"/>
      <c r="D83" s="32" t="str">
        <f aca="false">IF($C83="","",IFERROR(INDEX('Master Barang'!$C$6:$C$105,MATCH($C83,'Master Barang'!$B$6:$B$105,0)),"kode tidak terdaftar"))</f>
        <v/>
      </c>
      <c r="E83" s="15" t="str">
        <f aca="false">IF($C83="","",IFERROR(INDEX('Master Barang'!$D$6:$D$105,MATCH($C83,'Master Barang'!$B$6:$B$105,0)),""))</f>
        <v/>
      </c>
      <c r="F83" s="21"/>
      <c r="G83" s="23"/>
      <c r="H83" s="22"/>
      <c r="I83" s="33" t="str">
        <f aca="false">IF($C83="","",IFERROR(N($G83)*INDEX('Master Barang'!$G$6:$G$105,MATCH($C83,'Master Barang'!$B$6:$B$105,0)),0))</f>
        <v/>
      </c>
    </row>
    <row r="84" customFormat="false" ht="15" hidden="false" customHeight="true" outlineLevel="0" collapsed="false">
      <c r="A84" s="15" t="str">
        <f aca="false">IF($C84="","",COUNTA($C$7:$C84))</f>
        <v/>
      </c>
      <c r="B84" s="35"/>
      <c r="C84" s="26"/>
      <c r="D84" s="32" t="str">
        <f aca="false">IF($C84="","",IFERROR(INDEX('Master Barang'!$C$6:$C$105,MATCH($C84,'Master Barang'!$B$6:$B$105,0)),"kode tidak terdaftar"))</f>
        <v/>
      </c>
      <c r="E84" s="15" t="str">
        <f aca="false">IF($C84="","",IFERROR(INDEX('Master Barang'!$D$6:$D$105,MATCH($C84,'Master Barang'!$B$6:$B$105,0)),""))</f>
        <v/>
      </c>
      <c r="F84" s="26"/>
      <c r="G84" s="28"/>
      <c r="H84" s="27"/>
      <c r="I84" s="33" t="str">
        <f aca="false">IF($C84="","",IFERROR(N($G84)*INDEX('Master Barang'!$G$6:$G$105,MATCH($C84,'Master Barang'!$B$6:$B$105,0)),0))</f>
        <v/>
      </c>
    </row>
    <row r="85" customFormat="false" ht="15" hidden="false" customHeight="true" outlineLevel="0" collapsed="false">
      <c r="A85" s="15" t="str">
        <f aca="false">IF($C85="","",COUNTA($C$7:$C85))</f>
        <v/>
      </c>
      <c r="B85" s="34"/>
      <c r="C85" s="21"/>
      <c r="D85" s="32" t="str">
        <f aca="false">IF($C85="","",IFERROR(INDEX('Master Barang'!$C$6:$C$105,MATCH($C85,'Master Barang'!$B$6:$B$105,0)),"kode tidak terdaftar"))</f>
        <v/>
      </c>
      <c r="E85" s="15" t="str">
        <f aca="false">IF($C85="","",IFERROR(INDEX('Master Barang'!$D$6:$D$105,MATCH($C85,'Master Barang'!$B$6:$B$105,0)),""))</f>
        <v/>
      </c>
      <c r="F85" s="21"/>
      <c r="G85" s="23"/>
      <c r="H85" s="22"/>
      <c r="I85" s="33" t="str">
        <f aca="false">IF($C85="","",IFERROR(N($G85)*INDEX('Master Barang'!$G$6:$G$105,MATCH($C85,'Master Barang'!$B$6:$B$105,0)),0))</f>
        <v/>
      </c>
    </row>
    <row r="86" customFormat="false" ht="15" hidden="false" customHeight="true" outlineLevel="0" collapsed="false">
      <c r="A86" s="15" t="str">
        <f aca="false">IF($C86="","",COUNTA($C$7:$C86))</f>
        <v/>
      </c>
      <c r="B86" s="35"/>
      <c r="C86" s="26"/>
      <c r="D86" s="32" t="str">
        <f aca="false">IF($C86="","",IFERROR(INDEX('Master Barang'!$C$6:$C$105,MATCH($C86,'Master Barang'!$B$6:$B$105,0)),"kode tidak terdaftar"))</f>
        <v/>
      </c>
      <c r="E86" s="15" t="str">
        <f aca="false">IF($C86="","",IFERROR(INDEX('Master Barang'!$D$6:$D$105,MATCH($C86,'Master Barang'!$B$6:$B$105,0)),""))</f>
        <v/>
      </c>
      <c r="F86" s="26"/>
      <c r="G86" s="28"/>
      <c r="H86" s="27"/>
      <c r="I86" s="33" t="str">
        <f aca="false">IF($C86="","",IFERROR(N($G86)*INDEX('Master Barang'!$G$6:$G$105,MATCH($C86,'Master Barang'!$B$6:$B$105,0)),0))</f>
        <v/>
      </c>
    </row>
    <row r="87" customFormat="false" ht="15" hidden="false" customHeight="true" outlineLevel="0" collapsed="false">
      <c r="A87" s="15" t="str">
        <f aca="false">IF($C87="","",COUNTA($C$7:$C87))</f>
        <v/>
      </c>
      <c r="B87" s="34"/>
      <c r="C87" s="21"/>
      <c r="D87" s="32" t="str">
        <f aca="false">IF($C87="","",IFERROR(INDEX('Master Barang'!$C$6:$C$105,MATCH($C87,'Master Barang'!$B$6:$B$105,0)),"kode tidak terdaftar"))</f>
        <v/>
      </c>
      <c r="E87" s="15" t="str">
        <f aca="false">IF($C87="","",IFERROR(INDEX('Master Barang'!$D$6:$D$105,MATCH($C87,'Master Barang'!$B$6:$B$105,0)),""))</f>
        <v/>
      </c>
      <c r="F87" s="21"/>
      <c r="G87" s="23"/>
      <c r="H87" s="22"/>
      <c r="I87" s="33" t="str">
        <f aca="false">IF($C87="","",IFERROR(N($G87)*INDEX('Master Barang'!$G$6:$G$105,MATCH($C87,'Master Barang'!$B$6:$B$105,0)),0))</f>
        <v/>
      </c>
    </row>
    <row r="88" customFormat="false" ht="15" hidden="false" customHeight="true" outlineLevel="0" collapsed="false">
      <c r="A88" s="15" t="str">
        <f aca="false">IF($C88="","",COUNTA($C$7:$C88))</f>
        <v/>
      </c>
      <c r="B88" s="35"/>
      <c r="C88" s="26"/>
      <c r="D88" s="32" t="str">
        <f aca="false">IF($C88="","",IFERROR(INDEX('Master Barang'!$C$6:$C$105,MATCH($C88,'Master Barang'!$B$6:$B$105,0)),"kode tidak terdaftar"))</f>
        <v/>
      </c>
      <c r="E88" s="15" t="str">
        <f aca="false">IF($C88="","",IFERROR(INDEX('Master Barang'!$D$6:$D$105,MATCH($C88,'Master Barang'!$B$6:$B$105,0)),""))</f>
        <v/>
      </c>
      <c r="F88" s="26"/>
      <c r="G88" s="28"/>
      <c r="H88" s="27"/>
      <c r="I88" s="33" t="str">
        <f aca="false">IF($C88="","",IFERROR(N($G88)*INDEX('Master Barang'!$G$6:$G$105,MATCH($C88,'Master Barang'!$B$6:$B$105,0)),0))</f>
        <v/>
      </c>
    </row>
    <row r="89" customFormat="false" ht="15" hidden="false" customHeight="true" outlineLevel="0" collapsed="false">
      <c r="A89" s="15" t="str">
        <f aca="false">IF($C89="","",COUNTA($C$7:$C89))</f>
        <v/>
      </c>
      <c r="B89" s="34"/>
      <c r="C89" s="21"/>
      <c r="D89" s="32" t="str">
        <f aca="false">IF($C89="","",IFERROR(INDEX('Master Barang'!$C$6:$C$105,MATCH($C89,'Master Barang'!$B$6:$B$105,0)),"kode tidak terdaftar"))</f>
        <v/>
      </c>
      <c r="E89" s="15" t="str">
        <f aca="false">IF($C89="","",IFERROR(INDEX('Master Barang'!$D$6:$D$105,MATCH($C89,'Master Barang'!$B$6:$B$105,0)),""))</f>
        <v/>
      </c>
      <c r="F89" s="21"/>
      <c r="G89" s="23"/>
      <c r="H89" s="22"/>
      <c r="I89" s="33" t="str">
        <f aca="false">IF($C89="","",IFERROR(N($G89)*INDEX('Master Barang'!$G$6:$G$105,MATCH($C89,'Master Barang'!$B$6:$B$105,0)),0))</f>
        <v/>
      </c>
    </row>
    <row r="90" customFormat="false" ht="15" hidden="false" customHeight="true" outlineLevel="0" collapsed="false">
      <c r="A90" s="15" t="str">
        <f aca="false">IF($C90="","",COUNTA($C$7:$C90))</f>
        <v/>
      </c>
      <c r="B90" s="35"/>
      <c r="C90" s="26"/>
      <c r="D90" s="32" t="str">
        <f aca="false">IF($C90="","",IFERROR(INDEX('Master Barang'!$C$6:$C$105,MATCH($C90,'Master Barang'!$B$6:$B$105,0)),"kode tidak terdaftar"))</f>
        <v/>
      </c>
      <c r="E90" s="15" t="str">
        <f aca="false">IF($C90="","",IFERROR(INDEX('Master Barang'!$D$6:$D$105,MATCH($C90,'Master Barang'!$B$6:$B$105,0)),""))</f>
        <v/>
      </c>
      <c r="F90" s="26"/>
      <c r="G90" s="28"/>
      <c r="H90" s="27"/>
      <c r="I90" s="33" t="str">
        <f aca="false">IF($C90="","",IFERROR(N($G90)*INDEX('Master Barang'!$G$6:$G$105,MATCH($C90,'Master Barang'!$B$6:$B$105,0)),0))</f>
        <v/>
      </c>
    </row>
    <row r="91" customFormat="false" ht="15" hidden="false" customHeight="true" outlineLevel="0" collapsed="false">
      <c r="A91" s="15" t="str">
        <f aca="false">IF($C91="","",COUNTA($C$7:$C91))</f>
        <v/>
      </c>
      <c r="B91" s="34"/>
      <c r="C91" s="21"/>
      <c r="D91" s="32" t="str">
        <f aca="false">IF($C91="","",IFERROR(INDEX('Master Barang'!$C$6:$C$105,MATCH($C91,'Master Barang'!$B$6:$B$105,0)),"kode tidak terdaftar"))</f>
        <v/>
      </c>
      <c r="E91" s="15" t="str">
        <f aca="false">IF($C91="","",IFERROR(INDEX('Master Barang'!$D$6:$D$105,MATCH($C91,'Master Barang'!$B$6:$B$105,0)),""))</f>
        <v/>
      </c>
      <c r="F91" s="21"/>
      <c r="G91" s="23"/>
      <c r="H91" s="22"/>
      <c r="I91" s="33" t="str">
        <f aca="false">IF($C91="","",IFERROR(N($G91)*INDEX('Master Barang'!$G$6:$G$105,MATCH($C91,'Master Barang'!$B$6:$B$105,0)),0))</f>
        <v/>
      </c>
    </row>
    <row r="92" customFormat="false" ht="15" hidden="false" customHeight="true" outlineLevel="0" collapsed="false">
      <c r="A92" s="15" t="str">
        <f aca="false">IF($C92="","",COUNTA($C$7:$C92))</f>
        <v/>
      </c>
      <c r="B92" s="35"/>
      <c r="C92" s="26"/>
      <c r="D92" s="32" t="str">
        <f aca="false">IF($C92="","",IFERROR(INDEX('Master Barang'!$C$6:$C$105,MATCH($C92,'Master Barang'!$B$6:$B$105,0)),"kode tidak terdaftar"))</f>
        <v/>
      </c>
      <c r="E92" s="15" t="str">
        <f aca="false">IF($C92="","",IFERROR(INDEX('Master Barang'!$D$6:$D$105,MATCH($C92,'Master Barang'!$B$6:$B$105,0)),""))</f>
        <v/>
      </c>
      <c r="F92" s="26"/>
      <c r="G92" s="28"/>
      <c r="H92" s="27"/>
      <c r="I92" s="33" t="str">
        <f aca="false">IF($C92="","",IFERROR(N($G92)*INDEX('Master Barang'!$G$6:$G$105,MATCH($C92,'Master Barang'!$B$6:$B$105,0)),0))</f>
        <v/>
      </c>
    </row>
    <row r="93" customFormat="false" ht="15" hidden="false" customHeight="true" outlineLevel="0" collapsed="false">
      <c r="A93" s="15" t="str">
        <f aca="false">IF($C93="","",COUNTA($C$7:$C93))</f>
        <v/>
      </c>
      <c r="B93" s="34"/>
      <c r="C93" s="21"/>
      <c r="D93" s="32" t="str">
        <f aca="false">IF($C93="","",IFERROR(INDEX('Master Barang'!$C$6:$C$105,MATCH($C93,'Master Barang'!$B$6:$B$105,0)),"kode tidak terdaftar"))</f>
        <v/>
      </c>
      <c r="E93" s="15" t="str">
        <f aca="false">IF($C93="","",IFERROR(INDEX('Master Barang'!$D$6:$D$105,MATCH($C93,'Master Barang'!$B$6:$B$105,0)),""))</f>
        <v/>
      </c>
      <c r="F93" s="21"/>
      <c r="G93" s="23"/>
      <c r="H93" s="22"/>
      <c r="I93" s="33" t="str">
        <f aca="false">IF($C93="","",IFERROR(N($G93)*INDEX('Master Barang'!$G$6:$G$105,MATCH($C93,'Master Barang'!$B$6:$B$105,0)),0))</f>
        <v/>
      </c>
    </row>
    <row r="94" customFormat="false" ht="15" hidden="false" customHeight="true" outlineLevel="0" collapsed="false">
      <c r="A94" s="15" t="str">
        <f aca="false">IF($C94="","",COUNTA($C$7:$C94))</f>
        <v/>
      </c>
      <c r="B94" s="35"/>
      <c r="C94" s="26"/>
      <c r="D94" s="32" t="str">
        <f aca="false">IF($C94="","",IFERROR(INDEX('Master Barang'!$C$6:$C$105,MATCH($C94,'Master Barang'!$B$6:$B$105,0)),"kode tidak terdaftar"))</f>
        <v/>
      </c>
      <c r="E94" s="15" t="str">
        <f aca="false">IF($C94="","",IFERROR(INDEX('Master Barang'!$D$6:$D$105,MATCH($C94,'Master Barang'!$B$6:$B$105,0)),""))</f>
        <v/>
      </c>
      <c r="F94" s="26"/>
      <c r="G94" s="28"/>
      <c r="H94" s="27"/>
      <c r="I94" s="33" t="str">
        <f aca="false">IF($C94="","",IFERROR(N($G94)*INDEX('Master Barang'!$G$6:$G$105,MATCH($C94,'Master Barang'!$B$6:$B$105,0)),0))</f>
        <v/>
      </c>
    </row>
    <row r="95" customFormat="false" ht="15" hidden="false" customHeight="true" outlineLevel="0" collapsed="false">
      <c r="A95" s="15" t="str">
        <f aca="false">IF($C95="","",COUNTA($C$7:$C95))</f>
        <v/>
      </c>
      <c r="B95" s="34"/>
      <c r="C95" s="21"/>
      <c r="D95" s="32" t="str">
        <f aca="false">IF($C95="","",IFERROR(INDEX('Master Barang'!$C$6:$C$105,MATCH($C95,'Master Barang'!$B$6:$B$105,0)),"kode tidak terdaftar"))</f>
        <v/>
      </c>
      <c r="E95" s="15" t="str">
        <f aca="false">IF($C95="","",IFERROR(INDEX('Master Barang'!$D$6:$D$105,MATCH($C95,'Master Barang'!$B$6:$B$105,0)),""))</f>
        <v/>
      </c>
      <c r="F95" s="21"/>
      <c r="G95" s="23"/>
      <c r="H95" s="22"/>
      <c r="I95" s="33" t="str">
        <f aca="false">IF($C95="","",IFERROR(N($G95)*INDEX('Master Barang'!$G$6:$G$105,MATCH($C95,'Master Barang'!$B$6:$B$105,0)),0))</f>
        <v/>
      </c>
    </row>
    <row r="96" customFormat="false" ht="15" hidden="false" customHeight="true" outlineLevel="0" collapsed="false">
      <c r="A96" s="15" t="str">
        <f aca="false">IF($C96="","",COUNTA($C$7:$C96))</f>
        <v/>
      </c>
      <c r="B96" s="35"/>
      <c r="C96" s="26"/>
      <c r="D96" s="32" t="str">
        <f aca="false">IF($C96="","",IFERROR(INDEX('Master Barang'!$C$6:$C$105,MATCH($C96,'Master Barang'!$B$6:$B$105,0)),"kode tidak terdaftar"))</f>
        <v/>
      </c>
      <c r="E96" s="15" t="str">
        <f aca="false">IF($C96="","",IFERROR(INDEX('Master Barang'!$D$6:$D$105,MATCH($C96,'Master Barang'!$B$6:$B$105,0)),""))</f>
        <v/>
      </c>
      <c r="F96" s="26"/>
      <c r="G96" s="28"/>
      <c r="H96" s="27"/>
      <c r="I96" s="33" t="str">
        <f aca="false">IF($C96="","",IFERROR(N($G96)*INDEX('Master Barang'!$G$6:$G$105,MATCH($C96,'Master Barang'!$B$6:$B$105,0)),0))</f>
        <v/>
      </c>
    </row>
    <row r="97" customFormat="false" ht="15" hidden="false" customHeight="true" outlineLevel="0" collapsed="false">
      <c r="A97" s="15" t="str">
        <f aca="false">IF($C97="","",COUNTA($C$7:$C97))</f>
        <v/>
      </c>
      <c r="B97" s="34"/>
      <c r="C97" s="21"/>
      <c r="D97" s="32" t="str">
        <f aca="false">IF($C97="","",IFERROR(INDEX('Master Barang'!$C$6:$C$105,MATCH($C97,'Master Barang'!$B$6:$B$105,0)),"kode tidak terdaftar"))</f>
        <v/>
      </c>
      <c r="E97" s="15" t="str">
        <f aca="false">IF($C97="","",IFERROR(INDEX('Master Barang'!$D$6:$D$105,MATCH($C97,'Master Barang'!$B$6:$B$105,0)),""))</f>
        <v/>
      </c>
      <c r="F97" s="21"/>
      <c r="G97" s="23"/>
      <c r="H97" s="22"/>
      <c r="I97" s="33" t="str">
        <f aca="false">IF($C97="","",IFERROR(N($G97)*INDEX('Master Barang'!$G$6:$G$105,MATCH($C97,'Master Barang'!$B$6:$B$105,0)),0))</f>
        <v/>
      </c>
    </row>
    <row r="98" customFormat="false" ht="15" hidden="false" customHeight="true" outlineLevel="0" collapsed="false">
      <c r="A98" s="15" t="str">
        <f aca="false">IF($C98="","",COUNTA($C$7:$C98))</f>
        <v/>
      </c>
      <c r="B98" s="35"/>
      <c r="C98" s="26"/>
      <c r="D98" s="32" t="str">
        <f aca="false">IF($C98="","",IFERROR(INDEX('Master Barang'!$C$6:$C$105,MATCH($C98,'Master Barang'!$B$6:$B$105,0)),"kode tidak terdaftar"))</f>
        <v/>
      </c>
      <c r="E98" s="15" t="str">
        <f aca="false">IF($C98="","",IFERROR(INDEX('Master Barang'!$D$6:$D$105,MATCH($C98,'Master Barang'!$B$6:$B$105,0)),""))</f>
        <v/>
      </c>
      <c r="F98" s="26"/>
      <c r="G98" s="28"/>
      <c r="H98" s="27"/>
      <c r="I98" s="33" t="str">
        <f aca="false">IF($C98="","",IFERROR(N($G98)*INDEX('Master Barang'!$G$6:$G$105,MATCH($C98,'Master Barang'!$B$6:$B$105,0)),0))</f>
        <v/>
      </c>
    </row>
    <row r="99" customFormat="false" ht="15" hidden="false" customHeight="true" outlineLevel="0" collapsed="false">
      <c r="A99" s="15" t="str">
        <f aca="false">IF($C99="","",COUNTA($C$7:$C99))</f>
        <v/>
      </c>
      <c r="B99" s="34"/>
      <c r="C99" s="21"/>
      <c r="D99" s="32" t="str">
        <f aca="false">IF($C99="","",IFERROR(INDEX('Master Barang'!$C$6:$C$105,MATCH($C99,'Master Barang'!$B$6:$B$105,0)),"kode tidak terdaftar"))</f>
        <v/>
      </c>
      <c r="E99" s="15" t="str">
        <f aca="false">IF($C99="","",IFERROR(INDEX('Master Barang'!$D$6:$D$105,MATCH($C99,'Master Barang'!$B$6:$B$105,0)),""))</f>
        <v/>
      </c>
      <c r="F99" s="21"/>
      <c r="G99" s="23"/>
      <c r="H99" s="22"/>
      <c r="I99" s="33" t="str">
        <f aca="false">IF($C99="","",IFERROR(N($G99)*INDEX('Master Barang'!$G$6:$G$105,MATCH($C99,'Master Barang'!$B$6:$B$105,0)),0))</f>
        <v/>
      </c>
    </row>
    <row r="100" customFormat="false" ht="15" hidden="false" customHeight="true" outlineLevel="0" collapsed="false">
      <c r="A100" s="15" t="str">
        <f aca="false">IF($C100="","",COUNTA($C$7:$C100))</f>
        <v/>
      </c>
      <c r="B100" s="35"/>
      <c r="C100" s="26"/>
      <c r="D100" s="32" t="str">
        <f aca="false">IF($C100="","",IFERROR(INDEX('Master Barang'!$C$6:$C$105,MATCH($C100,'Master Barang'!$B$6:$B$105,0)),"kode tidak terdaftar"))</f>
        <v/>
      </c>
      <c r="E100" s="15" t="str">
        <f aca="false">IF($C100="","",IFERROR(INDEX('Master Barang'!$D$6:$D$105,MATCH($C100,'Master Barang'!$B$6:$B$105,0)),""))</f>
        <v/>
      </c>
      <c r="F100" s="26"/>
      <c r="G100" s="28"/>
      <c r="H100" s="27"/>
      <c r="I100" s="33" t="str">
        <f aca="false">IF($C100="","",IFERROR(N($G100)*INDEX('Master Barang'!$G$6:$G$105,MATCH($C100,'Master Barang'!$B$6:$B$105,0)),0))</f>
        <v/>
      </c>
    </row>
    <row r="101" customFormat="false" ht="15" hidden="false" customHeight="true" outlineLevel="0" collapsed="false">
      <c r="A101" s="15" t="str">
        <f aca="false">IF($C101="","",COUNTA($C$7:$C101))</f>
        <v/>
      </c>
      <c r="B101" s="34"/>
      <c r="C101" s="21"/>
      <c r="D101" s="32" t="str">
        <f aca="false">IF($C101="","",IFERROR(INDEX('Master Barang'!$C$6:$C$105,MATCH($C101,'Master Barang'!$B$6:$B$105,0)),"kode tidak terdaftar"))</f>
        <v/>
      </c>
      <c r="E101" s="15" t="str">
        <f aca="false">IF($C101="","",IFERROR(INDEX('Master Barang'!$D$6:$D$105,MATCH($C101,'Master Barang'!$B$6:$B$105,0)),""))</f>
        <v/>
      </c>
      <c r="F101" s="21"/>
      <c r="G101" s="23"/>
      <c r="H101" s="22"/>
      <c r="I101" s="33" t="str">
        <f aca="false">IF($C101="","",IFERROR(N($G101)*INDEX('Master Barang'!$G$6:$G$105,MATCH($C101,'Master Barang'!$B$6:$B$105,0)),0))</f>
        <v/>
      </c>
    </row>
    <row r="102" customFormat="false" ht="15" hidden="false" customHeight="true" outlineLevel="0" collapsed="false">
      <c r="A102" s="15" t="str">
        <f aca="false">IF($C102="","",COUNTA($C$7:$C102))</f>
        <v/>
      </c>
      <c r="B102" s="35"/>
      <c r="C102" s="26"/>
      <c r="D102" s="32" t="str">
        <f aca="false">IF($C102="","",IFERROR(INDEX('Master Barang'!$C$6:$C$105,MATCH($C102,'Master Barang'!$B$6:$B$105,0)),"kode tidak terdaftar"))</f>
        <v/>
      </c>
      <c r="E102" s="15" t="str">
        <f aca="false">IF($C102="","",IFERROR(INDEX('Master Barang'!$D$6:$D$105,MATCH($C102,'Master Barang'!$B$6:$B$105,0)),""))</f>
        <v/>
      </c>
      <c r="F102" s="26"/>
      <c r="G102" s="28"/>
      <c r="H102" s="27"/>
      <c r="I102" s="33" t="str">
        <f aca="false">IF($C102="","",IFERROR(N($G102)*INDEX('Master Barang'!$G$6:$G$105,MATCH($C102,'Master Barang'!$B$6:$B$105,0)),0))</f>
        <v/>
      </c>
    </row>
    <row r="103" customFormat="false" ht="15" hidden="false" customHeight="true" outlineLevel="0" collapsed="false">
      <c r="A103" s="15" t="str">
        <f aca="false">IF($C103="","",COUNTA($C$7:$C103))</f>
        <v/>
      </c>
      <c r="B103" s="34"/>
      <c r="C103" s="21"/>
      <c r="D103" s="32" t="str">
        <f aca="false">IF($C103="","",IFERROR(INDEX('Master Barang'!$C$6:$C$105,MATCH($C103,'Master Barang'!$B$6:$B$105,0)),"kode tidak terdaftar"))</f>
        <v/>
      </c>
      <c r="E103" s="15" t="str">
        <f aca="false">IF($C103="","",IFERROR(INDEX('Master Barang'!$D$6:$D$105,MATCH($C103,'Master Barang'!$B$6:$B$105,0)),""))</f>
        <v/>
      </c>
      <c r="F103" s="21"/>
      <c r="G103" s="23"/>
      <c r="H103" s="22"/>
      <c r="I103" s="33" t="str">
        <f aca="false">IF($C103="","",IFERROR(N($G103)*INDEX('Master Barang'!$G$6:$G$105,MATCH($C103,'Master Barang'!$B$6:$B$105,0)),0))</f>
        <v/>
      </c>
    </row>
    <row r="104" customFormat="false" ht="15" hidden="false" customHeight="true" outlineLevel="0" collapsed="false">
      <c r="A104" s="15" t="str">
        <f aca="false">IF($C104="","",COUNTA($C$7:$C104))</f>
        <v/>
      </c>
      <c r="B104" s="35"/>
      <c r="C104" s="26"/>
      <c r="D104" s="32" t="str">
        <f aca="false">IF($C104="","",IFERROR(INDEX('Master Barang'!$C$6:$C$105,MATCH($C104,'Master Barang'!$B$6:$B$105,0)),"kode tidak terdaftar"))</f>
        <v/>
      </c>
      <c r="E104" s="15" t="str">
        <f aca="false">IF($C104="","",IFERROR(INDEX('Master Barang'!$D$6:$D$105,MATCH($C104,'Master Barang'!$B$6:$B$105,0)),""))</f>
        <v/>
      </c>
      <c r="F104" s="26"/>
      <c r="G104" s="28"/>
      <c r="H104" s="27"/>
      <c r="I104" s="33" t="str">
        <f aca="false">IF($C104="","",IFERROR(N($G104)*INDEX('Master Barang'!$G$6:$G$105,MATCH($C104,'Master Barang'!$B$6:$B$105,0)),0))</f>
        <v/>
      </c>
    </row>
    <row r="105" customFormat="false" ht="15" hidden="false" customHeight="true" outlineLevel="0" collapsed="false">
      <c r="A105" s="15" t="str">
        <f aca="false">IF($C105="","",COUNTA($C$7:$C105))</f>
        <v/>
      </c>
      <c r="B105" s="34"/>
      <c r="C105" s="21"/>
      <c r="D105" s="32" t="str">
        <f aca="false">IF($C105="","",IFERROR(INDEX('Master Barang'!$C$6:$C$105,MATCH($C105,'Master Barang'!$B$6:$B$105,0)),"kode tidak terdaftar"))</f>
        <v/>
      </c>
      <c r="E105" s="15" t="str">
        <f aca="false">IF($C105="","",IFERROR(INDEX('Master Barang'!$D$6:$D$105,MATCH($C105,'Master Barang'!$B$6:$B$105,0)),""))</f>
        <v/>
      </c>
      <c r="F105" s="21"/>
      <c r="G105" s="23"/>
      <c r="H105" s="22"/>
      <c r="I105" s="33" t="str">
        <f aca="false">IF($C105="","",IFERROR(N($G105)*INDEX('Master Barang'!$G$6:$G$105,MATCH($C105,'Master Barang'!$B$6:$B$105,0)),0))</f>
        <v/>
      </c>
    </row>
    <row r="106" customFormat="false" ht="15" hidden="false" customHeight="true" outlineLevel="0" collapsed="false">
      <c r="A106" s="15" t="str">
        <f aca="false">IF($C106="","",COUNTA($C$7:$C106))</f>
        <v/>
      </c>
      <c r="B106" s="35"/>
      <c r="C106" s="26"/>
      <c r="D106" s="32" t="str">
        <f aca="false">IF($C106="","",IFERROR(INDEX('Master Barang'!$C$6:$C$105,MATCH($C106,'Master Barang'!$B$6:$B$105,0)),"kode tidak terdaftar"))</f>
        <v/>
      </c>
      <c r="E106" s="15" t="str">
        <f aca="false">IF($C106="","",IFERROR(INDEX('Master Barang'!$D$6:$D$105,MATCH($C106,'Master Barang'!$B$6:$B$105,0)),""))</f>
        <v/>
      </c>
      <c r="F106" s="26"/>
      <c r="G106" s="28"/>
      <c r="H106" s="27"/>
      <c r="I106" s="33" t="str">
        <f aca="false">IF($C106="","",IFERROR(N($G106)*INDEX('Master Barang'!$G$6:$G$105,MATCH($C106,'Master Barang'!$B$6:$B$105,0)),0))</f>
        <v/>
      </c>
    </row>
    <row r="107" customFormat="false" ht="15" hidden="false" customHeight="true" outlineLevel="0" collapsed="false">
      <c r="A107" s="15" t="str">
        <f aca="false">IF($C107="","",COUNTA($C$7:$C107))</f>
        <v/>
      </c>
      <c r="B107" s="34"/>
      <c r="C107" s="21"/>
      <c r="D107" s="32" t="str">
        <f aca="false">IF($C107="","",IFERROR(INDEX('Master Barang'!$C$6:$C$105,MATCH($C107,'Master Barang'!$B$6:$B$105,0)),"kode tidak terdaftar"))</f>
        <v/>
      </c>
      <c r="E107" s="15" t="str">
        <f aca="false">IF($C107="","",IFERROR(INDEX('Master Barang'!$D$6:$D$105,MATCH($C107,'Master Barang'!$B$6:$B$105,0)),""))</f>
        <v/>
      </c>
      <c r="F107" s="21"/>
      <c r="G107" s="23"/>
      <c r="H107" s="22"/>
      <c r="I107" s="33" t="str">
        <f aca="false">IF($C107="","",IFERROR(N($G107)*INDEX('Master Barang'!$G$6:$G$105,MATCH($C107,'Master Barang'!$B$6:$B$105,0)),0))</f>
        <v/>
      </c>
    </row>
    <row r="108" customFormat="false" ht="15" hidden="false" customHeight="true" outlineLevel="0" collapsed="false">
      <c r="A108" s="15" t="str">
        <f aca="false">IF($C108="","",COUNTA($C$7:$C108))</f>
        <v/>
      </c>
      <c r="B108" s="35"/>
      <c r="C108" s="26"/>
      <c r="D108" s="32" t="str">
        <f aca="false">IF($C108="","",IFERROR(INDEX('Master Barang'!$C$6:$C$105,MATCH($C108,'Master Barang'!$B$6:$B$105,0)),"kode tidak terdaftar"))</f>
        <v/>
      </c>
      <c r="E108" s="15" t="str">
        <f aca="false">IF($C108="","",IFERROR(INDEX('Master Barang'!$D$6:$D$105,MATCH($C108,'Master Barang'!$B$6:$B$105,0)),""))</f>
        <v/>
      </c>
      <c r="F108" s="26"/>
      <c r="G108" s="28"/>
      <c r="H108" s="27"/>
      <c r="I108" s="33" t="str">
        <f aca="false">IF($C108="","",IFERROR(N($G108)*INDEX('Master Barang'!$G$6:$G$105,MATCH($C108,'Master Barang'!$B$6:$B$105,0)),0))</f>
        <v/>
      </c>
    </row>
    <row r="109" customFormat="false" ht="15" hidden="false" customHeight="true" outlineLevel="0" collapsed="false">
      <c r="A109" s="15" t="str">
        <f aca="false">IF($C109="","",COUNTA($C$7:$C109))</f>
        <v/>
      </c>
      <c r="B109" s="34"/>
      <c r="C109" s="21"/>
      <c r="D109" s="32" t="str">
        <f aca="false">IF($C109="","",IFERROR(INDEX('Master Barang'!$C$6:$C$105,MATCH($C109,'Master Barang'!$B$6:$B$105,0)),"kode tidak terdaftar"))</f>
        <v/>
      </c>
      <c r="E109" s="15" t="str">
        <f aca="false">IF($C109="","",IFERROR(INDEX('Master Barang'!$D$6:$D$105,MATCH($C109,'Master Barang'!$B$6:$B$105,0)),""))</f>
        <v/>
      </c>
      <c r="F109" s="21"/>
      <c r="G109" s="23"/>
      <c r="H109" s="22"/>
      <c r="I109" s="33" t="str">
        <f aca="false">IF($C109="","",IFERROR(N($G109)*INDEX('Master Barang'!$G$6:$G$105,MATCH($C109,'Master Barang'!$B$6:$B$105,0)),0))</f>
        <v/>
      </c>
    </row>
    <row r="110" customFormat="false" ht="15" hidden="false" customHeight="true" outlineLevel="0" collapsed="false">
      <c r="A110" s="15" t="str">
        <f aca="false">IF($C110="","",COUNTA($C$7:$C110))</f>
        <v/>
      </c>
      <c r="B110" s="35"/>
      <c r="C110" s="26"/>
      <c r="D110" s="32" t="str">
        <f aca="false">IF($C110="","",IFERROR(INDEX('Master Barang'!$C$6:$C$105,MATCH($C110,'Master Barang'!$B$6:$B$105,0)),"kode tidak terdaftar"))</f>
        <v/>
      </c>
      <c r="E110" s="15" t="str">
        <f aca="false">IF($C110="","",IFERROR(INDEX('Master Barang'!$D$6:$D$105,MATCH($C110,'Master Barang'!$B$6:$B$105,0)),""))</f>
        <v/>
      </c>
      <c r="F110" s="26"/>
      <c r="G110" s="28"/>
      <c r="H110" s="27"/>
      <c r="I110" s="33" t="str">
        <f aca="false">IF($C110="","",IFERROR(N($G110)*INDEX('Master Barang'!$G$6:$G$105,MATCH($C110,'Master Barang'!$B$6:$B$105,0)),0))</f>
        <v/>
      </c>
    </row>
    <row r="111" customFormat="false" ht="15" hidden="false" customHeight="true" outlineLevel="0" collapsed="false">
      <c r="A111" s="15" t="str">
        <f aca="false">IF($C111="","",COUNTA($C$7:$C111))</f>
        <v/>
      </c>
      <c r="B111" s="34"/>
      <c r="C111" s="21"/>
      <c r="D111" s="32" t="str">
        <f aca="false">IF($C111="","",IFERROR(INDEX('Master Barang'!$C$6:$C$105,MATCH($C111,'Master Barang'!$B$6:$B$105,0)),"kode tidak terdaftar"))</f>
        <v/>
      </c>
      <c r="E111" s="15" t="str">
        <f aca="false">IF($C111="","",IFERROR(INDEX('Master Barang'!$D$6:$D$105,MATCH($C111,'Master Barang'!$B$6:$B$105,0)),""))</f>
        <v/>
      </c>
      <c r="F111" s="21"/>
      <c r="G111" s="23"/>
      <c r="H111" s="22"/>
      <c r="I111" s="33" t="str">
        <f aca="false">IF($C111="","",IFERROR(N($G111)*INDEX('Master Barang'!$G$6:$G$105,MATCH($C111,'Master Barang'!$B$6:$B$105,0)),0))</f>
        <v/>
      </c>
    </row>
    <row r="112" customFormat="false" ht="15" hidden="false" customHeight="true" outlineLevel="0" collapsed="false">
      <c r="A112" s="15" t="str">
        <f aca="false">IF($C112="","",COUNTA($C$7:$C112))</f>
        <v/>
      </c>
      <c r="B112" s="35"/>
      <c r="C112" s="26"/>
      <c r="D112" s="32" t="str">
        <f aca="false">IF($C112="","",IFERROR(INDEX('Master Barang'!$C$6:$C$105,MATCH($C112,'Master Barang'!$B$6:$B$105,0)),"kode tidak terdaftar"))</f>
        <v/>
      </c>
      <c r="E112" s="15" t="str">
        <f aca="false">IF($C112="","",IFERROR(INDEX('Master Barang'!$D$6:$D$105,MATCH($C112,'Master Barang'!$B$6:$B$105,0)),""))</f>
        <v/>
      </c>
      <c r="F112" s="26"/>
      <c r="G112" s="28"/>
      <c r="H112" s="27"/>
      <c r="I112" s="33" t="str">
        <f aca="false">IF($C112="","",IFERROR(N($G112)*INDEX('Master Barang'!$G$6:$G$105,MATCH($C112,'Master Barang'!$B$6:$B$105,0)),0))</f>
        <v/>
      </c>
    </row>
    <row r="113" customFormat="false" ht="15" hidden="false" customHeight="true" outlineLevel="0" collapsed="false">
      <c r="A113" s="15" t="str">
        <f aca="false">IF($C113="","",COUNTA($C$7:$C113))</f>
        <v/>
      </c>
      <c r="B113" s="34"/>
      <c r="C113" s="21"/>
      <c r="D113" s="32" t="str">
        <f aca="false">IF($C113="","",IFERROR(INDEX('Master Barang'!$C$6:$C$105,MATCH($C113,'Master Barang'!$B$6:$B$105,0)),"kode tidak terdaftar"))</f>
        <v/>
      </c>
      <c r="E113" s="15" t="str">
        <f aca="false">IF($C113="","",IFERROR(INDEX('Master Barang'!$D$6:$D$105,MATCH($C113,'Master Barang'!$B$6:$B$105,0)),""))</f>
        <v/>
      </c>
      <c r="F113" s="21"/>
      <c r="G113" s="23"/>
      <c r="H113" s="22"/>
      <c r="I113" s="33" t="str">
        <f aca="false">IF($C113="","",IFERROR(N($G113)*INDEX('Master Barang'!$G$6:$G$105,MATCH($C113,'Master Barang'!$B$6:$B$105,0)),0))</f>
        <v/>
      </c>
    </row>
    <row r="114" customFormat="false" ht="15" hidden="false" customHeight="true" outlineLevel="0" collapsed="false">
      <c r="A114" s="15" t="str">
        <f aca="false">IF($C114="","",COUNTA($C$7:$C114))</f>
        <v/>
      </c>
      <c r="B114" s="35"/>
      <c r="C114" s="26"/>
      <c r="D114" s="32" t="str">
        <f aca="false">IF($C114="","",IFERROR(INDEX('Master Barang'!$C$6:$C$105,MATCH($C114,'Master Barang'!$B$6:$B$105,0)),"kode tidak terdaftar"))</f>
        <v/>
      </c>
      <c r="E114" s="15" t="str">
        <f aca="false">IF($C114="","",IFERROR(INDEX('Master Barang'!$D$6:$D$105,MATCH($C114,'Master Barang'!$B$6:$B$105,0)),""))</f>
        <v/>
      </c>
      <c r="F114" s="26"/>
      <c r="G114" s="28"/>
      <c r="H114" s="27"/>
      <c r="I114" s="33" t="str">
        <f aca="false">IF($C114="","",IFERROR(N($G114)*INDEX('Master Barang'!$G$6:$G$105,MATCH($C114,'Master Barang'!$B$6:$B$105,0)),0))</f>
        <v/>
      </c>
    </row>
    <row r="115" customFormat="false" ht="15" hidden="false" customHeight="true" outlineLevel="0" collapsed="false">
      <c r="A115" s="15" t="str">
        <f aca="false">IF($C115="","",COUNTA($C$7:$C115))</f>
        <v/>
      </c>
      <c r="B115" s="34"/>
      <c r="C115" s="21"/>
      <c r="D115" s="32" t="str">
        <f aca="false">IF($C115="","",IFERROR(INDEX('Master Barang'!$C$6:$C$105,MATCH($C115,'Master Barang'!$B$6:$B$105,0)),"kode tidak terdaftar"))</f>
        <v/>
      </c>
      <c r="E115" s="15" t="str">
        <f aca="false">IF($C115="","",IFERROR(INDEX('Master Barang'!$D$6:$D$105,MATCH($C115,'Master Barang'!$B$6:$B$105,0)),""))</f>
        <v/>
      </c>
      <c r="F115" s="21"/>
      <c r="G115" s="23"/>
      <c r="H115" s="22"/>
      <c r="I115" s="33" t="str">
        <f aca="false">IF($C115="","",IFERROR(N($G115)*INDEX('Master Barang'!$G$6:$G$105,MATCH($C115,'Master Barang'!$B$6:$B$105,0)),0))</f>
        <v/>
      </c>
    </row>
    <row r="116" customFormat="false" ht="15" hidden="false" customHeight="true" outlineLevel="0" collapsed="false">
      <c r="A116" s="15" t="str">
        <f aca="false">IF($C116="","",COUNTA($C$7:$C116))</f>
        <v/>
      </c>
      <c r="B116" s="35"/>
      <c r="C116" s="26"/>
      <c r="D116" s="32" t="str">
        <f aca="false">IF($C116="","",IFERROR(INDEX('Master Barang'!$C$6:$C$105,MATCH($C116,'Master Barang'!$B$6:$B$105,0)),"kode tidak terdaftar"))</f>
        <v/>
      </c>
      <c r="E116" s="15" t="str">
        <f aca="false">IF($C116="","",IFERROR(INDEX('Master Barang'!$D$6:$D$105,MATCH($C116,'Master Barang'!$B$6:$B$105,0)),""))</f>
        <v/>
      </c>
      <c r="F116" s="26"/>
      <c r="G116" s="28"/>
      <c r="H116" s="27"/>
      <c r="I116" s="33" t="str">
        <f aca="false">IF($C116="","",IFERROR(N($G116)*INDEX('Master Barang'!$G$6:$G$105,MATCH($C116,'Master Barang'!$B$6:$B$105,0)),0))</f>
        <v/>
      </c>
    </row>
    <row r="117" customFormat="false" ht="15" hidden="false" customHeight="true" outlineLevel="0" collapsed="false">
      <c r="A117" s="15" t="str">
        <f aca="false">IF($C117="","",COUNTA($C$7:$C117))</f>
        <v/>
      </c>
      <c r="B117" s="34"/>
      <c r="C117" s="21"/>
      <c r="D117" s="32" t="str">
        <f aca="false">IF($C117="","",IFERROR(INDEX('Master Barang'!$C$6:$C$105,MATCH($C117,'Master Barang'!$B$6:$B$105,0)),"kode tidak terdaftar"))</f>
        <v/>
      </c>
      <c r="E117" s="15" t="str">
        <f aca="false">IF($C117="","",IFERROR(INDEX('Master Barang'!$D$6:$D$105,MATCH($C117,'Master Barang'!$B$6:$B$105,0)),""))</f>
        <v/>
      </c>
      <c r="F117" s="21"/>
      <c r="G117" s="23"/>
      <c r="H117" s="22"/>
      <c r="I117" s="33" t="str">
        <f aca="false">IF($C117="","",IFERROR(N($G117)*INDEX('Master Barang'!$G$6:$G$105,MATCH($C117,'Master Barang'!$B$6:$B$105,0)),0))</f>
        <v/>
      </c>
    </row>
    <row r="118" customFormat="false" ht="15" hidden="false" customHeight="true" outlineLevel="0" collapsed="false">
      <c r="A118" s="15" t="str">
        <f aca="false">IF($C118="","",COUNTA($C$7:$C118))</f>
        <v/>
      </c>
      <c r="B118" s="35"/>
      <c r="C118" s="26"/>
      <c r="D118" s="32" t="str">
        <f aca="false">IF($C118="","",IFERROR(INDEX('Master Barang'!$C$6:$C$105,MATCH($C118,'Master Barang'!$B$6:$B$105,0)),"kode tidak terdaftar"))</f>
        <v/>
      </c>
      <c r="E118" s="15" t="str">
        <f aca="false">IF($C118="","",IFERROR(INDEX('Master Barang'!$D$6:$D$105,MATCH($C118,'Master Barang'!$B$6:$B$105,0)),""))</f>
        <v/>
      </c>
      <c r="F118" s="26"/>
      <c r="G118" s="28"/>
      <c r="H118" s="27"/>
      <c r="I118" s="33" t="str">
        <f aca="false">IF($C118="","",IFERROR(N($G118)*INDEX('Master Barang'!$G$6:$G$105,MATCH($C118,'Master Barang'!$B$6:$B$105,0)),0))</f>
        <v/>
      </c>
    </row>
    <row r="119" customFormat="false" ht="15" hidden="false" customHeight="true" outlineLevel="0" collapsed="false">
      <c r="A119" s="15" t="str">
        <f aca="false">IF($C119="","",COUNTA($C$7:$C119))</f>
        <v/>
      </c>
      <c r="B119" s="34"/>
      <c r="C119" s="21"/>
      <c r="D119" s="32" t="str">
        <f aca="false">IF($C119="","",IFERROR(INDEX('Master Barang'!$C$6:$C$105,MATCH($C119,'Master Barang'!$B$6:$B$105,0)),"kode tidak terdaftar"))</f>
        <v/>
      </c>
      <c r="E119" s="15" t="str">
        <f aca="false">IF($C119="","",IFERROR(INDEX('Master Barang'!$D$6:$D$105,MATCH($C119,'Master Barang'!$B$6:$B$105,0)),""))</f>
        <v/>
      </c>
      <c r="F119" s="21"/>
      <c r="G119" s="23"/>
      <c r="H119" s="22"/>
      <c r="I119" s="33" t="str">
        <f aca="false">IF($C119="","",IFERROR(N($G119)*INDEX('Master Barang'!$G$6:$G$105,MATCH($C119,'Master Barang'!$B$6:$B$105,0)),0))</f>
        <v/>
      </c>
    </row>
    <row r="120" customFormat="false" ht="15" hidden="false" customHeight="true" outlineLevel="0" collapsed="false">
      <c r="A120" s="15" t="str">
        <f aca="false">IF($C120="","",COUNTA($C$7:$C120))</f>
        <v/>
      </c>
      <c r="B120" s="35"/>
      <c r="C120" s="26"/>
      <c r="D120" s="32" t="str">
        <f aca="false">IF($C120="","",IFERROR(INDEX('Master Barang'!$C$6:$C$105,MATCH($C120,'Master Barang'!$B$6:$B$105,0)),"kode tidak terdaftar"))</f>
        <v/>
      </c>
      <c r="E120" s="15" t="str">
        <f aca="false">IF($C120="","",IFERROR(INDEX('Master Barang'!$D$6:$D$105,MATCH($C120,'Master Barang'!$B$6:$B$105,0)),""))</f>
        <v/>
      </c>
      <c r="F120" s="26"/>
      <c r="G120" s="28"/>
      <c r="H120" s="27"/>
      <c r="I120" s="33" t="str">
        <f aca="false">IF($C120="","",IFERROR(N($G120)*INDEX('Master Barang'!$G$6:$G$105,MATCH($C120,'Master Barang'!$B$6:$B$105,0)),0))</f>
        <v/>
      </c>
    </row>
    <row r="121" customFormat="false" ht="15" hidden="false" customHeight="true" outlineLevel="0" collapsed="false">
      <c r="A121" s="15" t="str">
        <f aca="false">IF($C121="","",COUNTA($C$7:$C121))</f>
        <v/>
      </c>
      <c r="B121" s="34"/>
      <c r="C121" s="21"/>
      <c r="D121" s="32" t="str">
        <f aca="false">IF($C121="","",IFERROR(INDEX('Master Barang'!$C$6:$C$105,MATCH($C121,'Master Barang'!$B$6:$B$105,0)),"kode tidak terdaftar"))</f>
        <v/>
      </c>
      <c r="E121" s="15" t="str">
        <f aca="false">IF($C121="","",IFERROR(INDEX('Master Barang'!$D$6:$D$105,MATCH($C121,'Master Barang'!$B$6:$B$105,0)),""))</f>
        <v/>
      </c>
      <c r="F121" s="21"/>
      <c r="G121" s="23"/>
      <c r="H121" s="22"/>
      <c r="I121" s="33" t="str">
        <f aca="false">IF($C121="","",IFERROR(N($G121)*INDEX('Master Barang'!$G$6:$G$105,MATCH($C121,'Master Barang'!$B$6:$B$105,0)),0))</f>
        <v/>
      </c>
    </row>
    <row r="122" customFormat="false" ht="15" hidden="false" customHeight="true" outlineLevel="0" collapsed="false">
      <c r="A122" s="15" t="str">
        <f aca="false">IF($C122="","",COUNTA($C$7:$C122))</f>
        <v/>
      </c>
      <c r="B122" s="35"/>
      <c r="C122" s="26"/>
      <c r="D122" s="32" t="str">
        <f aca="false">IF($C122="","",IFERROR(INDEX('Master Barang'!$C$6:$C$105,MATCH($C122,'Master Barang'!$B$6:$B$105,0)),"kode tidak terdaftar"))</f>
        <v/>
      </c>
      <c r="E122" s="15" t="str">
        <f aca="false">IF($C122="","",IFERROR(INDEX('Master Barang'!$D$6:$D$105,MATCH($C122,'Master Barang'!$B$6:$B$105,0)),""))</f>
        <v/>
      </c>
      <c r="F122" s="26"/>
      <c r="G122" s="28"/>
      <c r="H122" s="27"/>
      <c r="I122" s="33" t="str">
        <f aca="false">IF($C122="","",IFERROR(N($G122)*INDEX('Master Barang'!$G$6:$G$105,MATCH($C122,'Master Barang'!$B$6:$B$105,0)),0))</f>
        <v/>
      </c>
    </row>
    <row r="123" customFormat="false" ht="15" hidden="false" customHeight="true" outlineLevel="0" collapsed="false">
      <c r="A123" s="15" t="str">
        <f aca="false">IF($C123="","",COUNTA($C$7:$C123))</f>
        <v/>
      </c>
      <c r="B123" s="34"/>
      <c r="C123" s="21"/>
      <c r="D123" s="32" t="str">
        <f aca="false">IF($C123="","",IFERROR(INDEX('Master Barang'!$C$6:$C$105,MATCH($C123,'Master Barang'!$B$6:$B$105,0)),"kode tidak terdaftar"))</f>
        <v/>
      </c>
      <c r="E123" s="15" t="str">
        <f aca="false">IF($C123="","",IFERROR(INDEX('Master Barang'!$D$6:$D$105,MATCH($C123,'Master Barang'!$B$6:$B$105,0)),""))</f>
        <v/>
      </c>
      <c r="F123" s="21"/>
      <c r="G123" s="23"/>
      <c r="H123" s="22"/>
      <c r="I123" s="33" t="str">
        <f aca="false">IF($C123="","",IFERROR(N($G123)*INDEX('Master Barang'!$G$6:$G$105,MATCH($C123,'Master Barang'!$B$6:$B$105,0)),0))</f>
        <v/>
      </c>
    </row>
    <row r="124" customFormat="false" ht="15" hidden="false" customHeight="true" outlineLevel="0" collapsed="false">
      <c r="A124" s="15" t="str">
        <f aca="false">IF($C124="","",COUNTA($C$7:$C124))</f>
        <v/>
      </c>
      <c r="B124" s="35"/>
      <c r="C124" s="26"/>
      <c r="D124" s="32" t="str">
        <f aca="false">IF($C124="","",IFERROR(INDEX('Master Barang'!$C$6:$C$105,MATCH($C124,'Master Barang'!$B$6:$B$105,0)),"kode tidak terdaftar"))</f>
        <v/>
      </c>
      <c r="E124" s="15" t="str">
        <f aca="false">IF($C124="","",IFERROR(INDEX('Master Barang'!$D$6:$D$105,MATCH($C124,'Master Barang'!$B$6:$B$105,0)),""))</f>
        <v/>
      </c>
      <c r="F124" s="26"/>
      <c r="G124" s="28"/>
      <c r="H124" s="27"/>
      <c r="I124" s="33" t="str">
        <f aca="false">IF($C124="","",IFERROR(N($G124)*INDEX('Master Barang'!$G$6:$G$105,MATCH($C124,'Master Barang'!$B$6:$B$105,0)),0))</f>
        <v/>
      </c>
    </row>
    <row r="125" customFormat="false" ht="15" hidden="false" customHeight="true" outlineLevel="0" collapsed="false">
      <c r="A125" s="15" t="str">
        <f aca="false">IF($C125="","",COUNTA($C$7:$C125))</f>
        <v/>
      </c>
      <c r="B125" s="34"/>
      <c r="C125" s="21"/>
      <c r="D125" s="32" t="str">
        <f aca="false">IF($C125="","",IFERROR(INDEX('Master Barang'!$C$6:$C$105,MATCH($C125,'Master Barang'!$B$6:$B$105,0)),"kode tidak terdaftar"))</f>
        <v/>
      </c>
      <c r="E125" s="15" t="str">
        <f aca="false">IF($C125="","",IFERROR(INDEX('Master Barang'!$D$6:$D$105,MATCH($C125,'Master Barang'!$B$6:$B$105,0)),""))</f>
        <v/>
      </c>
      <c r="F125" s="21"/>
      <c r="G125" s="23"/>
      <c r="H125" s="22"/>
      <c r="I125" s="33" t="str">
        <f aca="false">IF($C125="","",IFERROR(N($G125)*INDEX('Master Barang'!$G$6:$G$105,MATCH($C125,'Master Barang'!$B$6:$B$105,0)),0))</f>
        <v/>
      </c>
    </row>
    <row r="126" customFormat="false" ht="15" hidden="false" customHeight="true" outlineLevel="0" collapsed="false">
      <c r="A126" s="15" t="str">
        <f aca="false">IF($C126="","",COUNTA($C$7:$C126))</f>
        <v/>
      </c>
      <c r="B126" s="35"/>
      <c r="C126" s="26"/>
      <c r="D126" s="32" t="str">
        <f aca="false">IF($C126="","",IFERROR(INDEX('Master Barang'!$C$6:$C$105,MATCH($C126,'Master Barang'!$B$6:$B$105,0)),"kode tidak terdaftar"))</f>
        <v/>
      </c>
      <c r="E126" s="15" t="str">
        <f aca="false">IF($C126="","",IFERROR(INDEX('Master Barang'!$D$6:$D$105,MATCH($C126,'Master Barang'!$B$6:$B$105,0)),""))</f>
        <v/>
      </c>
      <c r="F126" s="26"/>
      <c r="G126" s="28"/>
      <c r="H126" s="27"/>
      <c r="I126" s="33" t="str">
        <f aca="false">IF($C126="","",IFERROR(N($G126)*INDEX('Master Barang'!$G$6:$G$105,MATCH($C126,'Master Barang'!$B$6:$B$105,0)),0))</f>
        <v/>
      </c>
    </row>
    <row r="127" customFormat="false" ht="15" hidden="false" customHeight="true" outlineLevel="0" collapsed="false">
      <c r="A127" s="15" t="str">
        <f aca="false">IF($C127="","",COUNTA($C$7:$C127))</f>
        <v/>
      </c>
      <c r="B127" s="34"/>
      <c r="C127" s="21"/>
      <c r="D127" s="32" t="str">
        <f aca="false">IF($C127="","",IFERROR(INDEX('Master Barang'!$C$6:$C$105,MATCH($C127,'Master Barang'!$B$6:$B$105,0)),"kode tidak terdaftar"))</f>
        <v/>
      </c>
      <c r="E127" s="15" t="str">
        <f aca="false">IF($C127="","",IFERROR(INDEX('Master Barang'!$D$6:$D$105,MATCH($C127,'Master Barang'!$B$6:$B$105,0)),""))</f>
        <v/>
      </c>
      <c r="F127" s="21"/>
      <c r="G127" s="23"/>
      <c r="H127" s="22"/>
      <c r="I127" s="33" t="str">
        <f aca="false">IF($C127="","",IFERROR(N($G127)*INDEX('Master Barang'!$G$6:$G$105,MATCH($C127,'Master Barang'!$B$6:$B$105,0)),0))</f>
        <v/>
      </c>
    </row>
    <row r="128" customFormat="false" ht="15" hidden="false" customHeight="true" outlineLevel="0" collapsed="false">
      <c r="A128" s="15" t="str">
        <f aca="false">IF($C128="","",COUNTA($C$7:$C128))</f>
        <v/>
      </c>
      <c r="B128" s="35"/>
      <c r="C128" s="26"/>
      <c r="D128" s="32" t="str">
        <f aca="false">IF($C128="","",IFERROR(INDEX('Master Barang'!$C$6:$C$105,MATCH($C128,'Master Barang'!$B$6:$B$105,0)),"kode tidak terdaftar"))</f>
        <v/>
      </c>
      <c r="E128" s="15" t="str">
        <f aca="false">IF($C128="","",IFERROR(INDEX('Master Barang'!$D$6:$D$105,MATCH($C128,'Master Barang'!$B$6:$B$105,0)),""))</f>
        <v/>
      </c>
      <c r="F128" s="26"/>
      <c r="G128" s="28"/>
      <c r="H128" s="27"/>
      <c r="I128" s="33" t="str">
        <f aca="false">IF($C128="","",IFERROR(N($G128)*INDEX('Master Barang'!$G$6:$G$105,MATCH($C128,'Master Barang'!$B$6:$B$105,0)),0))</f>
        <v/>
      </c>
    </row>
    <row r="129" customFormat="false" ht="15" hidden="false" customHeight="true" outlineLevel="0" collapsed="false">
      <c r="A129" s="15" t="str">
        <f aca="false">IF($C129="","",COUNTA($C$7:$C129))</f>
        <v/>
      </c>
      <c r="B129" s="34"/>
      <c r="C129" s="21"/>
      <c r="D129" s="32" t="str">
        <f aca="false">IF($C129="","",IFERROR(INDEX('Master Barang'!$C$6:$C$105,MATCH($C129,'Master Barang'!$B$6:$B$105,0)),"kode tidak terdaftar"))</f>
        <v/>
      </c>
      <c r="E129" s="15" t="str">
        <f aca="false">IF($C129="","",IFERROR(INDEX('Master Barang'!$D$6:$D$105,MATCH($C129,'Master Barang'!$B$6:$B$105,0)),""))</f>
        <v/>
      </c>
      <c r="F129" s="21"/>
      <c r="G129" s="23"/>
      <c r="H129" s="22"/>
      <c r="I129" s="33" t="str">
        <f aca="false">IF($C129="","",IFERROR(N($G129)*INDEX('Master Barang'!$G$6:$G$105,MATCH($C129,'Master Barang'!$B$6:$B$105,0)),0))</f>
        <v/>
      </c>
    </row>
    <row r="130" customFormat="false" ht="15" hidden="false" customHeight="true" outlineLevel="0" collapsed="false">
      <c r="A130" s="15" t="str">
        <f aca="false">IF($C130="","",COUNTA($C$7:$C130))</f>
        <v/>
      </c>
      <c r="B130" s="35"/>
      <c r="C130" s="26"/>
      <c r="D130" s="32" t="str">
        <f aca="false">IF($C130="","",IFERROR(INDEX('Master Barang'!$C$6:$C$105,MATCH($C130,'Master Barang'!$B$6:$B$105,0)),"kode tidak terdaftar"))</f>
        <v/>
      </c>
      <c r="E130" s="15" t="str">
        <f aca="false">IF($C130="","",IFERROR(INDEX('Master Barang'!$D$6:$D$105,MATCH($C130,'Master Barang'!$B$6:$B$105,0)),""))</f>
        <v/>
      </c>
      <c r="F130" s="26"/>
      <c r="G130" s="28"/>
      <c r="H130" s="27"/>
      <c r="I130" s="33" t="str">
        <f aca="false">IF($C130="","",IFERROR(N($G130)*INDEX('Master Barang'!$G$6:$G$105,MATCH($C130,'Master Barang'!$B$6:$B$105,0)),0))</f>
        <v/>
      </c>
    </row>
    <row r="131" customFormat="false" ht="15" hidden="false" customHeight="true" outlineLevel="0" collapsed="false">
      <c r="A131" s="15" t="str">
        <f aca="false">IF($C131="","",COUNTA($C$7:$C131))</f>
        <v/>
      </c>
      <c r="B131" s="34"/>
      <c r="C131" s="21"/>
      <c r="D131" s="32" t="str">
        <f aca="false">IF($C131="","",IFERROR(INDEX('Master Barang'!$C$6:$C$105,MATCH($C131,'Master Barang'!$B$6:$B$105,0)),"kode tidak terdaftar"))</f>
        <v/>
      </c>
      <c r="E131" s="15" t="str">
        <f aca="false">IF($C131="","",IFERROR(INDEX('Master Barang'!$D$6:$D$105,MATCH($C131,'Master Barang'!$B$6:$B$105,0)),""))</f>
        <v/>
      </c>
      <c r="F131" s="21"/>
      <c r="G131" s="23"/>
      <c r="H131" s="22"/>
      <c r="I131" s="33" t="str">
        <f aca="false">IF($C131="","",IFERROR(N($G131)*INDEX('Master Barang'!$G$6:$G$105,MATCH($C131,'Master Barang'!$B$6:$B$105,0)),0))</f>
        <v/>
      </c>
    </row>
    <row r="132" customFormat="false" ht="15" hidden="false" customHeight="true" outlineLevel="0" collapsed="false">
      <c r="A132" s="15" t="str">
        <f aca="false">IF($C132="","",COUNTA($C$7:$C132))</f>
        <v/>
      </c>
      <c r="B132" s="35"/>
      <c r="C132" s="26"/>
      <c r="D132" s="32" t="str">
        <f aca="false">IF($C132="","",IFERROR(INDEX('Master Barang'!$C$6:$C$105,MATCH($C132,'Master Barang'!$B$6:$B$105,0)),"kode tidak terdaftar"))</f>
        <v/>
      </c>
      <c r="E132" s="15" t="str">
        <f aca="false">IF($C132="","",IFERROR(INDEX('Master Barang'!$D$6:$D$105,MATCH($C132,'Master Barang'!$B$6:$B$105,0)),""))</f>
        <v/>
      </c>
      <c r="F132" s="26"/>
      <c r="G132" s="28"/>
      <c r="H132" s="27"/>
      <c r="I132" s="33" t="str">
        <f aca="false">IF($C132="","",IFERROR(N($G132)*INDEX('Master Barang'!$G$6:$G$105,MATCH($C132,'Master Barang'!$B$6:$B$105,0)),0))</f>
        <v/>
      </c>
    </row>
    <row r="133" customFormat="false" ht="15" hidden="false" customHeight="true" outlineLevel="0" collapsed="false">
      <c r="A133" s="15" t="str">
        <f aca="false">IF($C133="","",COUNTA($C$7:$C133))</f>
        <v/>
      </c>
      <c r="B133" s="34"/>
      <c r="C133" s="21"/>
      <c r="D133" s="32" t="str">
        <f aca="false">IF($C133="","",IFERROR(INDEX('Master Barang'!$C$6:$C$105,MATCH($C133,'Master Barang'!$B$6:$B$105,0)),"kode tidak terdaftar"))</f>
        <v/>
      </c>
      <c r="E133" s="15" t="str">
        <f aca="false">IF($C133="","",IFERROR(INDEX('Master Barang'!$D$6:$D$105,MATCH($C133,'Master Barang'!$B$6:$B$105,0)),""))</f>
        <v/>
      </c>
      <c r="F133" s="21"/>
      <c r="G133" s="23"/>
      <c r="H133" s="22"/>
      <c r="I133" s="33" t="str">
        <f aca="false">IF($C133="","",IFERROR(N($G133)*INDEX('Master Barang'!$G$6:$G$105,MATCH($C133,'Master Barang'!$B$6:$B$105,0)),0))</f>
        <v/>
      </c>
    </row>
    <row r="134" customFormat="false" ht="15" hidden="false" customHeight="true" outlineLevel="0" collapsed="false">
      <c r="A134" s="15" t="str">
        <f aca="false">IF($C134="","",COUNTA($C$7:$C134))</f>
        <v/>
      </c>
      <c r="B134" s="35"/>
      <c r="C134" s="26"/>
      <c r="D134" s="32" t="str">
        <f aca="false">IF($C134="","",IFERROR(INDEX('Master Barang'!$C$6:$C$105,MATCH($C134,'Master Barang'!$B$6:$B$105,0)),"kode tidak terdaftar"))</f>
        <v/>
      </c>
      <c r="E134" s="15" t="str">
        <f aca="false">IF($C134="","",IFERROR(INDEX('Master Barang'!$D$6:$D$105,MATCH($C134,'Master Barang'!$B$6:$B$105,0)),""))</f>
        <v/>
      </c>
      <c r="F134" s="26"/>
      <c r="G134" s="28"/>
      <c r="H134" s="27"/>
      <c r="I134" s="33" t="str">
        <f aca="false">IF($C134="","",IFERROR(N($G134)*INDEX('Master Barang'!$G$6:$G$105,MATCH($C134,'Master Barang'!$B$6:$B$105,0)),0))</f>
        <v/>
      </c>
    </row>
    <row r="135" customFormat="false" ht="15" hidden="false" customHeight="true" outlineLevel="0" collapsed="false">
      <c r="A135" s="15" t="str">
        <f aca="false">IF($C135="","",COUNTA($C$7:$C135))</f>
        <v/>
      </c>
      <c r="B135" s="34"/>
      <c r="C135" s="21"/>
      <c r="D135" s="32" t="str">
        <f aca="false">IF($C135="","",IFERROR(INDEX('Master Barang'!$C$6:$C$105,MATCH($C135,'Master Barang'!$B$6:$B$105,0)),"kode tidak terdaftar"))</f>
        <v/>
      </c>
      <c r="E135" s="15" t="str">
        <f aca="false">IF($C135="","",IFERROR(INDEX('Master Barang'!$D$6:$D$105,MATCH($C135,'Master Barang'!$B$6:$B$105,0)),""))</f>
        <v/>
      </c>
      <c r="F135" s="21"/>
      <c r="G135" s="23"/>
      <c r="H135" s="22"/>
      <c r="I135" s="33" t="str">
        <f aca="false">IF($C135="","",IFERROR(N($G135)*INDEX('Master Barang'!$G$6:$G$105,MATCH($C135,'Master Barang'!$B$6:$B$105,0)),0))</f>
        <v/>
      </c>
    </row>
    <row r="136" customFormat="false" ht="15" hidden="false" customHeight="true" outlineLevel="0" collapsed="false">
      <c r="A136" s="15" t="str">
        <f aca="false">IF($C136="","",COUNTA($C$7:$C136))</f>
        <v/>
      </c>
      <c r="B136" s="35"/>
      <c r="C136" s="26"/>
      <c r="D136" s="32" t="str">
        <f aca="false">IF($C136="","",IFERROR(INDEX('Master Barang'!$C$6:$C$105,MATCH($C136,'Master Barang'!$B$6:$B$105,0)),"kode tidak terdaftar"))</f>
        <v/>
      </c>
      <c r="E136" s="15" t="str">
        <f aca="false">IF($C136="","",IFERROR(INDEX('Master Barang'!$D$6:$D$105,MATCH($C136,'Master Barang'!$B$6:$B$105,0)),""))</f>
        <v/>
      </c>
      <c r="F136" s="26"/>
      <c r="G136" s="28"/>
      <c r="H136" s="27"/>
      <c r="I136" s="33" t="str">
        <f aca="false">IF($C136="","",IFERROR(N($G136)*INDEX('Master Barang'!$G$6:$G$105,MATCH($C136,'Master Barang'!$B$6:$B$105,0)),0))</f>
        <v/>
      </c>
    </row>
    <row r="137" customFormat="false" ht="15" hidden="false" customHeight="true" outlineLevel="0" collapsed="false">
      <c r="A137" s="15" t="str">
        <f aca="false">IF($C137="","",COUNTA($C$7:$C137))</f>
        <v/>
      </c>
      <c r="B137" s="34"/>
      <c r="C137" s="21"/>
      <c r="D137" s="32" t="str">
        <f aca="false">IF($C137="","",IFERROR(INDEX('Master Barang'!$C$6:$C$105,MATCH($C137,'Master Barang'!$B$6:$B$105,0)),"kode tidak terdaftar"))</f>
        <v/>
      </c>
      <c r="E137" s="15" t="str">
        <f aca="false">IF($C137="","",IFERROR(INDEX('Master Barang'!$D$6:$D$105,MATCH($C137,'Master Barang'!$B$6:$B$105,0)),""))</f>
        <v/>
      </c>
      <c r="F137" s="21"/>
      <c r="G137" s="23"/>
      <c r="H137" s="22"/>
      <c r="I137" s="33" t="str">
        <f aca="false">IF($C137="","",IFERROR(N($G137)*INDEX('Master Barang'!$G$6:$G$105,MATCH($C137,'Master Barang'!$B$6:$B$105,0)),0))</f>
        <v/>
      </c>
    </row>
    <row r="138" customFormat="false" ht="15" hidden="false" customHeight="true" outlineLevel="0" collapsed="false">
      <c r="A138" s="15" t="str">
        <f aca="false">IF($C138="","",COUNTA($C$7:$C138))</f>
        <v/>
      </c>
      <c r="B138" s="35"/>
      <c r="C138" s="26"/>
      <c r="D138" s="32" t="str">
        <f aca="false">IF($C138="","",IFERROR(INDEX('Master Barang'!$C$6:$C$105,MATCH($C138,'Master Barang'!$B$6:$B$105,0)),"kode tidak terdaftar"))</f>
        <v/>
      </c>
      <c r="E138" s="15" t="str">
        <f aca="false">IF($C138="","",IFERROR(INDEX('Master Barang'!$D$6:$D$105,MATCH($C138,'Master Barang'!$B$6:$B$105,0)),""))</f>
        <v/>
      </c>
      <c r="F138" s="26"/>
      <c r="G138" s="28"/>
      <c r="H138" s="27"/>
      <c r="I138" s="33" t="str">
        <f aca="false">IF($C138="","",IFERROR(N($G138)*INDEX('Master Barang'!$G$6:$G$105,MATCH($C138,'Master Barang'!$B$6:$B$105,0)),0))</f>
        <v/>
      </c>
    </row>
    <row r="139" customFormat="false" ht="15" hidden="false" customHeight="true" outlineLevel="0" collapsed="false">
      <c r="A139" s="15" t="str">
        <f aca="false">IF($C139="","",COUNTA($C$7:$C139))</f>
        <v/>
      </c>
      <c r="B139" s="34"/>
      <c r="C139" s="21"/>
      <c r="D139" s="32" t="str">
        <f aca="false">IF($C139="","",IFERROR(INDEX('Master Barang'!$C$6:$C$105,MATCH($C139,'Master Barang'!$B$6:$B$105,0)),"kode tidak terdaftar"))</f>
        <v/>
      </c>
      <c r="E139" s="15" t="str">
        <f aca="false">IF($C139="","",IFERROR(INDEX('Master Barang'!$D$6:$D$105,MATCH($C139,'Master Barang'!$B$6:$B$105,0)),""))</f>
        <v/>
      </c>
      <c r="F139" s="21"/>
      <c r="G139" s="23"/>
      <c r="H139" s="22"/>
      <c r="I139" s="33" t="str">
        <f aca="false">IF($C139="","",IFERROR(N($G139)*INDEX('Master Barang'!$G$6:$G$105,MATCH($C139,'Master Barang'!$B$6:$B$105,0)),0))</f>
        <v/>
      </c>
    </row>
    <row r="140" customFormat="false" ht="15" hidden="false" customHeight="true" outlineLevel="0" collapsed="false">
      <c r="A140" s="15" t="str">
        <f aca="false">IF($C140="","",COUNTA($C$7:$C140))</f>
        <v/>
      </c>
      <c r="B140" s="35"/>
      <c r="C140" s="26"/>
      <c r="D140" s="32" t="str">
        <f aca="false">IF($C140="","",IFERROR(INDEX('Master Barang'!$C$6:$C$105,MATCH($C140,'Master Barang'!$B$6:$B$105,0)),"kode tidak terdaftar"))</f>
        <v/>
      </c>
      <c r="E140" s="15" t="str">
        <f aca="false">IF($C140="","",IFERROR(INDEX('Master Barang'!$D$6:$D$105,MATCH($C140,'Master Barang'!$B$6:$B$105,0)),""))</f>
        <v/>
      </c>
      <c r="F140" s="26"/>
      <c r="G140" s="28"/>
      <c r="H140" s="27"/>
      <c r="I140" s="33" t="str">
        <f aca="false">IF($C140="","",IFERROR(N($G140)*INDEX('Master Barang'!$G$6:$G$105,MATCH($C140,'Master Barang'!$B$6:$B$105,0)),0))</f>
        <v/>
      </c>
    </row>
    <row r="141" customFormat="false" ht="15" hidden="false" customHeight="true" outlineLevel="0" collapsed="false">
      <c r="A141" s="15" t="str">
        <f aca="false">IF($C141="","",COUNTA($C$7:$C141))</f>
        <v/>
      </c>
      <c r="B141" s="34"/>
      <c r="C141" s="21"/>
      <c r="D141" s="32" t="str">
        <f aca="false">IF($C141="","",IFERROR(INDEX('Master Barang'!$C$6:$C$105,MATCH($C141,'Master Barang'!$B$6:$B$105,0)),"kode tidak terdaftar"))</f>
        <v/>
      </c>
      <c r="E141" s="15" t="str">
        <f aca="false">IF($C141="","",IFERROR(INDEX('Master Barang'!$D$6:$D$105,MATCH($C141,'Master Barang'!$B$6:$B$105,0)),""))</f>
        <v/>
      </c>
      <c r="F141" s="21"/>
      <c r="G141" s="23"/>
      <c r="H141" s="22"/>
      <c r="I141" s="33" t="str">
        <f aca="false">IF($C141="","",IFERROR(N($G141)*INDEX('Master Barang'!$G$6:$G$105,MATCH($C141,'Master Barang'!$B$6:$B$105,0)),0))</f>
        <v/>
      </c>
    </row>
    <row r="142" customFormat="false" ht="15" hidden="false" customHeight="true" outlineLevel="0" collapsed="false">
      <c r="A142" s="15" t="str">
        <f aca="false">IF($C142="","",COUNTA($C$7:$C142))</f>
        <v/>
      </c>
      <c r="B142" s="35"/>
      <c r="C142" s="26"/>
      <c r="D142" s="32" t="str">
        <f aca="false">IF($C142="","",IFERROR(INDEX('Master Barang'!$C$6:$C$105,MATCH($C142,'Master Barang'!$B$6:$B$105,0)),"kode tidak terdaftar"))</f>
        <v/>
      </c>
      <c r="E142" s="15" t="str">
        <f aca="false">IF($C142="","",IFERROR(INDEX('Master Barang'!$D$6:$D$105,MATCH($C142,'Master Barang'!$B$6:$B$105,0)),""))</f>
        <v/>
      </c>
      <c r="F142" s="26"/>
      <c r="G142" s="28"/>
      <c r="H142" s="27"/>
      <c r="I142" s="33" t="str">
        <f aca="false">IF($C142="","",IFERROR(N($G142)*INDEX('Master Barang'!$G$6:$G$105,MATCH($C142,'Master Barang'!$B$6:$B$105,0)),0))</f>
        <v/>
      </c>
    </row>
    <row r="143" customFormat="false" ht="15" hidden="false" customHeight="true" outlineLevel="0" collapsed="false">
      <c r="A143" s="15" t="str">
        <f aca="false">IF($C143="","",COUNTA($C$7:$C143))</f>
        <v/>
      </c>
      <c r="B143" s="34"/>
      <c r="C143" s="21"/>
      <c r="D143" s="32" t="str">
        <f aca="false">IF($C143="","",IFERROR(INDEX('Master Barang'!$C$6:$C$105,MATCH($C143,'Master Barang'!$B$6:$B$105,0)),"kode tidak terdaftar"))</f>
        <v/>
      </c>
      <c r="E143" s="15" t="str">
        <f aca="false">IF($C143="","",IFERROR(INDEX('Master Barang'!$D$6:$D$105,MATCH($C143,'Master Barang'!$B$6:$B$105,0)),""))</f>
        <v/>
      </c>
      <c r="F143" s="21"/>
      <c r="G143" s="23"/>
      <c r="H143" s="22"/>
      <c r="I143" s="33" t="str">
        <f aca="false">IF($C143="","",IFERROR(N($G143)*INDEX('Master Barang'!$G$6:$G$105,MATCH($C143,'Master Barang'!$B$6:$B$105,0)),0))</f>
        <v/>
      </c>
    </row>
    <row r="144" customFormat="false" ht="15" hidden="false" customHeight="true" outlineLevel="0" collapsed="false">
      <c r="A144" s="15" t="str">
        <f aca="false">IF($C144="","",COUNTA($C$7:$C144))</f>
        <v/>
      </c>
      <c r="B144" s="35"/>
      <c r="C144" s="26"/>
      <c r="D144" s="32" t="str">
        <f aca="false">IF($C144="","",IFERROR(INDEX('Master Barang'!$C$6:$C$105,MATCH($C144,'Master Barang'!$B$6:$B$105,0)),"kode tidak terdaftar"))</f>
        <v/>
      </c>
      <c r="E144" s="15" t="str">
        <f aca="false">IF($C144="","",IFERROR(INDEX('Master Barang'!$D$6:$D$105,MATCH($C144,'Master Barang'!$B$6:$B$105,0)),""))</f>
        <v/>
      </c>
      <c r="F144" s="26"/>
      <c r="G144" s="28"/>
      <c r="H144" s="27"/>
      <c r="I144" s="33" t="str">
        <f aca="false">IF($C144="","",IFERROR(N($G144)*INDEX('Master Barang'!$G$6:$G$105,MATCH($C144,'Master Barang'!$B$6:$B$105,0)),0))</f>
        <v/>
      </c>
    </row>
    <row r="145" customFormat="false" ht="15" hidden="false" customHeight="true" outlineLevel="0" collapsed="false">
      <c r="A145" s="15" t="str">
        <f aca="false">IF($C145="","",COUNTA($C$7:$C145))</f>
        <v/>
      </c>
      <c r="B145" s="34"/>
      <c r="C145" s="21"/>
      <c r="D145" s="32" t="str">
        <f aca="false">IF($C145="","",IFERROR(INDEX('Master Barang'!$C$6:$C$105,MATCH($C145,'Master Barang'!$B$6:$B$105,0)),"kode tidak terdaftar"))</f>
        <v/>
      </c>
      <c r="E145" s="15" t="str">
        <f aca="false">IF($C145="","",IFERROR(INDEX('Master Barang'!$D$6:$D$105,MATCH($C145,'Master Barang'!$B$6:$B$105,0)),""))</f>
        <v/>
      </c>
      <c r="F145" s="21"/>
      <c r="G145" s="23"/>
      <c r="H145" s="22"/>
      <c r="I145" s="33" t="str">
        <f aca="false">IF($C145="","",IFERROR(N($G145)*INDEX('Master Barang'!$G$6:$G$105,MATCH($C145,'Master Barang'!$B$6:$B$105,0)),0))</f>
        <v/>
      </c>
    </row>
    <row r="146" customFormat="false" ht="15" hidden="false" customHeight="true" outlineLevel="0" collapsed="false">
      <c r="A146" s="15" t="str">
        <f aca="false">IF($C146="","",COUNTA($C$7:$C146))</f>
        <v/>
      </c>
      <c r="B146" s="35"/>
      <c r="C146" s="26"/>
      <c r="D146" s="32" t="str">
        <f aca="false">IF($C146="","",IFERROR(INDEX('Master Barang'!$C$6:$C$105,MATCH($C146,'Master Barang'!$B$6:$B$105,0)),"kode tidak terdaftar"))</f>
        <v/>
      </c>
      <c r="E146" s="15" t="str">
        <f aca="false">IF($C146="","",IFERROR(INDEX('Master Barang'!$D$6:$D$105,MATCH($C146,'Master Barang'!$B$6:$B$105,0)),""))</f>
        <v/>
      </c>
      <c r="F146" s="26"/>
      <c r="G146" s="28"/>
      <c r="H146" s="27"/>
      <c r="I146" s="33" t="str">
        <f aca="false">IF($C146="","",IFERROR(N($G146)*INDEX('Master Barang'!$G$6:$G$105,MATCH($C146,'Master Barang'!$B$6:$B$105,0)),0))</f>
        <v/>
      </c>
    </row>
    <row r="147" customFormat="false" ht="15" hidden="false" customHeight="true" outlineLevel="0" collapsed="false">
      <c r="A147" s="15" t="str">
        <f aca="false">IF($C147="","",COUNTA($C$7:$C147))</f>
        <v/>
      </c>
      <c r="B147" s="34"/>
      <c r="C147" s="21"/>
      <c r="D147" s="32" t="str">
        <f aca="false">IF($C147="","",IFERROR(INDEX('Master Barang'!$C$6:$C$105,MATCH($C147,'Master Barang'!$B$6:$B$105,0)),"kode tidak terdaftar"))</f>
        <v/>
      </c>
      <c r="E147" s="15" t="str">
        <f aca="false">IF($C147="","",IFERROR(INDEX('Master Barang'!$D$6:$D$105,MATCH($C147,'Master Barang'!$B$6:$B$105,0)),""))</f>
        <v/>
      </c>
      <c r="F147" s="21"/>
      <c r="G147" s="23"/>
      <c r="H147" s="22"/>
      <c r="I147" s="33" t="str">
        <f aca="false">IF($C147="","",IFERROR(N($G147)*INDEX('Master Barang'!$G$6:$G$105,MATCH($C147,'Master Barang'!$B$6:$B$105,0)),0))</f>
        <v/>
      </c>
    </row>
    <row r="148" customFormat="false" ht="15" hidden="false" customHeight="true" outlineLevel="0" collapsed="false">
      <c r="A148" s="15" t="str">
        <f aca="false">IF($C148="","",COUNTA($C$7:$C148))</f>
        <v/>
      </c>
      <c r="B148" s="35"/>
      <c r="C148" s="26"/>
      <c r="D148" s="32" t="str">
        <f aca="false">IF($C148="","",IFERROR(INDEX('Master Barang'!$C$6:$C$105,MATCH($C148,'Master Barang'!$B$6:$B$105,0)),"kode tidak terdaftar"))</f>
        <v/>
      </c>
      <c r="E148" s="15" t="str">
        <f aca="false">IF($C148="","",IFERROR(INDEX('Master Barang'!$D$6:$D$105,MATCH($C148,'Master Barang'!$B$6:$B$105,0)),""))</f>
        <v/>
      </c>
      <c r="F148" s="26"/>
      <c r="G148" s="28"/>
      <c r="H148" s="27"/>
      <c r="I148" s="33" t="str">
        <f aca="false">IF($C148="","",IFERROR(N($G148)*INDEX('Master Barang'!$G$6:$G$105,MATCH($C148,'Master Barang'!$B$6:$B$105,0)),0))</f>
        <v/>
      </c>
    </row>
    <row r="149" customFormat="false" ht="15" hidden="false" customHeight="true" outlineLevel="0" collapsed="false">
      <c r="A149" s="15" t="str">
        <f aca="false">IF($C149="","",COUNTA($C$7:$C149))</f>
        <v/>
      </c>
      <c r="B149" s="34"/>
      <c r="C149" s="21"/>
      <c r="D149" s="32" t="str">
        <f aca="false">IF($C149="","",IFERROR(INDEX('Master Barang'!$C$6:$C$105,MATCH($C149,'Master Barang'!$B$6:$B$105,0)),"kode tidak terdaftar"))</f>
        <v/>
      </c>
      <c r="E149" s="15" t="str">
        <f aca="false">IF($C149="","",IFERROR(INDEX('Master Barang'!$D$6:$D$105,MATCH($C149,'Master Barang'!$B$6:$B$105,0)),""))</f>
        <v/>
      </c>
      <c r="F149" s="21"/>
      <c r="G149" s="23"/>
      <c r="H149" s="22"/>
      <c r="I149" s="33" t="str">
        <f aca="false">IF($C149="","",IFERROR(N($G149)*INDEX('Master Barang'!$G$6:$G$105,MATCH($C149,'Master Barang'!$B$6:$B$105,0)),0))</f>
        <v/>
      </c>
    </row>
    <row r="150" customFormat="false" ht="15" hidden="false" customHeight="true" outlineLevel="0" collapsed="false">
      <c r="A150" s="15" t="str">
        <f aca="false">IF($C150="","",COUNTA($C$7:$C150))</f>
        <v/>
      </c>
      <c r="B150" s="35"/>
      <c r="C150" s="26"/>
      <c r="D150" s="32" t="str">
        <f aca="false">IF($C150="","",IFERROR(INDEX('Master Barang'!$C$6:$C$105,MATCH($C150,'Master Barang'!$B$6:$B$105,0)),"kode tidak terdaftar"))</f>
        <v/>
      </c>
      <c r="E150" s="15" t="str">
        <f aca="false">IF($C150="","",IFERROR(INDEX('Master Barang'!$D$6:$D$105,MATCH($C150,'Master Barang'!$B$6:$B$105,0)),""))</f>
        <v/>
      </c>
      <c r="F150" s="26"/>
      <c r="G150" s="28"/>
      <c r="H150" s="27"/>
      <c r="I150" s="33" t="str">
        <f aca="false">IF($C150="","",IFERROR(N($G150)*INDEX('Master Barang'!$G$6:$G$105,MATCH($C150,'Master Barang'!$B$6:$B$105,0)),0))</f>
        <v/>
      </c>
    </row>
    <row r="151" customFormat="false" ht="15" hidden="false" customHeight="true" outlineLevel="0" collapsed="false">
      <c r="A151" s="15" t="str">
        <f aca="false">IF($C151="","",COUNTA($C$7:$C151))</f>
        <v/>
      </c>
      <c r="B151" s="34"/>
      <c r="C151" s="21"/>
      <c r="D151" s="32" t="str">
        <f aca="false">IF($C151="","",IFERROR(INDEX('Master Barang'!$C$6:$C$105,MATCH($C151,'Master Barang'!$B$6:$B$105,0)),"kode tidak terdaftar"))</f>
        <v/>
      </c>
      <c r="E151" s="15" t="str">
        <f aca="false">IF($C151="","",IFERROR(INDEX('Master Barang'!$D$6:$D$105,MATCH($C151,'Master Barang'!$B$6:$B$105,0)),""))</f>
        <v/>
      </c>
      <c r="F151" s="21"/>
      <c r="G151" s="23"/>
      <c r="H151" s="22"/>
      <c r="I151" s="33" t="str">
        <f aca="false">IF($C151="","",IFERROR(N($G151)*INDEX('Master Barang'!$G$6:$G$105,MATCH($C151,'Master Barang'!$B$6:$B$105,0)),0))</f>
        <v/>
      </c>
    </row>
    <row r="152" customFormat="false" ht="15" hidden="false" customHeight="true" outlineLevel="0" collapsed="false">
      <c r="A152" s="15" t="str">
        <f aca="false">IF($C152="","",COUNTA($C$7:$C152))</f>
        <v/>
      </c>
      <c r="B152" s="35"/>
      <c r="C152" s="26"/>
      <c r="D152" s="32" t="str">
        <f aca="false">IF($C152="","",IFERROR(INDEX('Master Barang'!$C$6:$C$105,MATCH($C152,'Master Barang'!$B$6:$B$105,0)),"kode tidak terdaftar"))</f>
        <v/>
      </c>
      <c r="E152" s="15" t="str">
        <f aca="false">IF($C152="","",IFERROR(INDEX('Master Barang'!$D$6:$D$105,MATCH($C152,'Master Barang'!$B$6:$B$105,0)),""))</f>
        <v/>
      </c>
      <c r="F152" s="26"/>
      <c r="G152" s="28"/>
      <c r="H152" s="27"/>
      <c r="I152" s="33" t="str">
        <f aca="false">IF($C152="","",IFERROR(N($G152)*INDEX('Master Barang'!$G$6:$G$105,MATCH($C152,'Master Barang'!$B$6:$B$105,0)),0))</f>
        <v/>
      </c>
    </row>
    <row r="153" customFormat="false" ht="15" hidden="false" customHeight="true" outlineLevel="0" collapsed="false">
      <c r="A153" s="15" t="str">
        <f aca="false">IF($C153="","",COUNTA($C$7:$C153))</f>
        <v/>
      </c>
      <c r="B153" s="34"/>
      <c r="C153" s="21"/>
      <c r="D153" s="32" t="str">
        <f aca="false">IF($C153="","",IFERROR(INDEX('Master Barang'!$C$6:$C$105,MATCH($C153,'Master Barang'!$B$6:$B$105,0)),"kode tidak terdaftar"))</f>
        <v/>
      </c>
      <c r="E153" s="15" t="str">
        <f aca="false">IF($C153="","",IFERROR(INDEX('Master Barang'!$D$6:$D$105,MATCH($C153,'Master Barang'!$B$6:$B$105,0)),""))</f>
        <v/>
      </c>
      <c r="F153" s="21"/>
      <c r="G153" s="23"/>
      <c r="H153" s="22"/>
      <c r="I153" s="33" t="str">
        <f aca="false">IF($C153="","",IFERROR(N($G153)*INDEX('Master Barang'!$G$6:$G$105,MATCH($C153,'Master Barang'!$B$6:$B$105,0)),0))</f>
        <v/>
      </c>
    </row>
    <row r="154" customFormat="false" ht="15" hidden="false" customHeight="true" outlineLevel="0" collapsed="false">
      <c r="A154" s="15" t="str">
        <f aca="false">IF($C154="","",COUNTA($C$7:$C154))</f>
        <v/>
      </c>
      <c r="B154" s="35"/>
      <c r="C154" s="26"/>
      <c r="D154" s="32" t="str">
        <f aca="false">IF($C154="","",IFERROR(INDEX('Master Barang'!$C$6:$C$105,MATCH($C154,'Master Barang'!$B$6:$B$105,0)),"kode tidak terdaftar"))</f>
        <v/>
      </c>
      <c r="E154" s="15" t="str">
        <f aca="false">IF($C154="","",IFERROR(INDEX('Master Barang'!$D$6:$D$105,MATCH($C154,'Master Barang'!$B$6:$B$105,0)),""))</f>
        <v/>
      </c>
      <c r="F154" s="26"/>
      <c r="G154" s="28"/>
      <c r="H154" s="27"/>
      <c r="I154" s="33" t="str">
        <f aca="false">IF($C154="","",IFERROR(N($G154)*INDEX('Master Barang'!$G$6:$G$105,MATCH($C154,'Master Barang'!$B$6:$B$105,0)),0))</f>
        <v/>
      </c>
    </row>
    <row r="155" customFormat="false" ht="15" hidden="false" customHeight="true" outlineLevel="0" collapsed="false">
      <c r="A155" s="15" t="str">
        <f aca="false">IF($C155="","",COUNTA($C$7:$C155))</f>
        <v/>
      </c>
      <c r="B155" s="34"/>
      <c r="C155" s="21"/>
      <c r="D155" s="32" t="str">
        <f aca="false">IF($C155="","",IFERROR(INDEX('Master Barang'!$C$6:$C$105,MATCH($C155,'Master Barang'!$B$6:$B$105,0)),"kode tidak terdaftar"))</f>
        <v/>
      </c>
      <c r="E155" s="15" t="str">
        <f aca="false">IF($C155="","",IFERROR(INDEX('Master Barang'!$D$6:$D$105,MATCH($C155,'Master Barang'!$B$6:$B$105,0)),""))</f>
        <v/>
      </c>
      <c r="F155" s="21"/>
      <c r="G155" s="23"/>
      <c r="H155" s="22"/>
      <c r="I155" s="33" t="str">
        <f aca="false">IF($C155="","",IFERROR(N($G155)*INDEX('Master Barang'!$G$6:$G$105,MATCH($C155,'Master Barang'!$B$6:$B$105,0)),0))</f>
        <v/>
      </c>
    </row>
    <row r="156" customFormat="false" ht="15" hidden="false" customHeight="true" outlineLevel="0" collapsed="false">
      <c r="A156" s="15" t="str">
        <f aca="false">IF($C156="","",COUNTA($C$7:$C156))</f>
        <v/>
      </c>
      <c r="B156" s="35"/>
      <c r="C156" s="26"/>
      <c r="D156" s="32" t="str">
        <f aca="false">IF($C156="","",IFERROR(INDEX('Master Barang'!$C$6:$C$105,MATCH($C156,'Master Barang'!$B$6:$B$105,0)),"kode tidak terdaftar"))</f>
        <v/>
      </c>
      <c r="E156" s="15" t="str">
        <f aca="false">IF($C156="","",IFERROR(INDEX('Master Barang'!$D$6:$D$105,MATCH($C156,'Master Barang'!$B$6:$B$105,0)),""))</f>
        <v/>
      </c>
      <c r="F156" s="26"/>
      <c r="G156" s="28"/>
      <c r="H156" s="27"/>
      <c r="I156" s="33" t="str">
        <f aca="false">IF($C156="","",IFERROR(N($G156)*INDEX('Master Barang'!$G$6:$G$105,MATCH($C156,'Master Barang'!$B$6:$B$105,0)),0))</f>
        <v/>
      </c>
    </row>
    <row r="157" customFormat="false" ht="15" hidden="false" customHeight="true" outlineLevel="0" collapsed="false">
      <c r="A157" s="15" t="str">
        <f aca="false">IF($C157="","",COUNTA($C$7:$C157))</f>
        <v/>
      </c>
      <c r="B157" s="34"/>
      <c r="C157" s="21"/>
      <c r="D157" s="32" t="str">
        <f aca="false">IF($C157="","",IFERROR(INDEX('Master Barang'!$C$6:$C$105,MATCH($C157,'Master Barang'!$B$6:$B$105,0)),"kode tidak terdaftar"))</f>
        <v/>
      </c>
      <c r="E157" s="15" t="str">
        <f aca="false">IF($C157="","",IFERROR(INDEX('Master Barang'!$D$6:$D$105,MATCH($C157,'Master Barang'!$B$6:$B$105,0)),""))</f>
        <v/>
      </c>
      <c r="F157" s="21"/>
      <c r="G157" s="23"/>
      <c r="H157" s="22"/>
      <c r="I157" s="33" t="str">
        <f aca="false">IF($C157="","",IFERROR(N($G157)*INDEX('Master Barang'!$G$6:$G$105,MATCH($C157,'Master Barang'!$B$6:$B$105,0)),0))</f>
        <v/>
      </c>
    </row>
    <row r="158" customFormat="false" ht="15" hidden="false" customHeight="true" outlineLevel="0" collapsed="false">
      <c r="A158" s="15" t="str">
        <f aca="false">IF($C158="","",COUNTA($C$7:$C158))</f>
        <v/>
      </c>
      <c r="B158" s="35"/>
      <c r="C158" s="26"/>
      <c r="D158" s="32" t="str">
        <f aca="false">IF($C158="","",IFERROR(INDEX('Master Barang'!$C$6:$C$105,MATCH($C158,'Master Barang'!$B$6:$B$105,0)),"kode tidak terdaftar"))</f>
        <v/>
      </c>
      <c r="E158" s="15" t="str">
        <f aca="false">IF($C158="","",IFERROR(INDEX('Master Barang'!$D$6:$D$105,MATCH($C158,'Master Barang'!$B$6:$B$105,0)),""))</f>
        <v/>
      </c>
      <c r="F158" s="26"/>
      <c r="G158" s="28"/>
      <c r="H158" s="27"/>
      <c r="I158" s="33" t="str">
        <f aca="false">IF($C158="","",IFERROR(N($G158)*INDEX('Master Barang'!$G$6:$G$105,MATCH($C158,'Master Barang'!$B$6:$B$105,0)),0))</f>
        <v/>
      </c>
    </row>
    <row r="159" customFormat="false" ht="15" hidden="false" customHeight="true" outlineLevel="0" collapsed="false">
      <c r="A159" s="15" t="str">
        <f aca="false">IF($C159="","",COUNTA($C$7:$C159))</f>
        <v/>
      </c>
      <c r="B159" s="34"/>
      <c r="C159" s="21"/>
      <c r="D159" s="32" t="str">
        <f aca="false">IF($C159="","",IFERROR(INDEX('Master Barang'!$C$6:$C$105,MATCH($C159,'Master Barang'!$B$6:$B$105,0)),"kode tidak terdaftar"))</f>
        <v/>
      </c>
      <c r="E159" s="15" t="str">
        <f aca="false">IF($C159="","",IFERROR(INDEX('Master Barang'!$D$6:$D$105,MATCH($C159,'Master Barang'!$B$6:$B$105,0)),""))</f>
        <v/>
      </c>
      <c r="F159" s="21"/>
      <c r="G159" s="23"/>
      <c r="H159" s="22"/>
      <c r="I159" s="33" t="str">
        <f aca="false">IF($C159="","",IFERROR(N($G159)*INDEX('Master Barang'!$G$6:$G$105,MATCH($C159,'Master Barang'!$B$6:$B$105,0)),0))</f>
        <v/>
      </c>
    </row>
    <row r="160" customFormat="false" ht="15" hidden="false" customHeight="true" outlineLevel="0" collapsed="false">
      <c r="A160" s="15" t="str">
        <f aca="false">IF($C160="","",COUNTA($C$7:$C160))</f>
        <v/>
      </c>
      <c r="B160" s="35"/>
      <c r="C160" s="26"/>
      <c r="D160" s="32" t="str">
        <f aca="false">IF($C160="","",IFERROR(INDEX('Master Barang'!$C$6:$C$105,MATCH($C160,'Master Barang'!$B$6:$B$105,0)),"kode tidak terdaftar"))</f>
        <v/>
      </c>
      <c r="E160" s="15" t="str">
        <f aca="false">IF($C160="","",IFERROR(INDEX('Master Barang'!$D$6:$D$105,MATCH($C160,'Master Barang'!$B$6:$B$105,0)),""))</f>
        <v/>
      </c>
      <c r="F160" s="26"/>
      <c r="G160" s="28"/>
      <c r="H160" s="27"/>
      <c r="I160" s="33" t="str">
        <f aca="false">IF($C160="","",IFERROR(N($G160)*INDEX('Master Barang'!$G$6:$G$105,MATCH($C160,'Master Barang'!$B$6:$B$105,0)),0))</f>
        <v/>
      </c>
    </row>
    <row r="161" customFormat="false" ht="15" hidden="false" customHeight="true" outlineLevel="0" collapsed="false">
      <c r="A161" s="15" t="str">
        <f aca="false">IF($C161="","",COUNTA($C$7:$C161))</f>
        <v/>
      </c>
      <c r="B161" s="34"/>
      <c r="C161" s="21"/>
      <c r="D161" s="32" t="str">
        <f aca="false">IF($C161="","",IFERROR(INDEX('Master Barang'!$C$6:$C$105,MATCH($C161,'Master Barang'!$B$6:$B$105,0)),"kode tidak terdaftar"))</f>
        <v/>
      </c>
      <c r="E161" s="15" t="str">
        <f aca="false">IF($C161="","",IFERROR(INDEX('Master Barang'!$D$6:$D$105,MATCH($C161,'Master Barang'!$B$6:$B$105,0)),""))</f>
        <v/>
      </c>
      <c r="F161" s="21"/>
      <c r="G161" s="23"/>
      <c r="H161" s="22"/>
      <c r="I161" s="33" t="str">
        <f aca="false">IF($C161="","",IFERROR(N($G161)*INDEX('Master Barang'!$G$6:$G$105,MATCH($C161,'Master Barang'!$B$6:$B$105,0)),0))</f>
        <v/>
      </c>
    </row>
    <row r="162" customFormat="false" ht="15" hidden="false" customHeight="true" outlineLevel="0" collapsed="false">
      <c r="A162" s="15" t="str">
        <f aca="false">IF($C162="","",COUNTA($C$7:$C162))</f>
        <v/>
      </c>
      <c r="B162" s="35"/>
      <c r="C162" s="26"/>
      <c r="D162" s="32" t="str">
        <f aca="false">IF($C162="","",IFERROR(INDEX('Master Barang'!$C$6:$C$105,MATCH($C162,'Master Barang'!$B$6:$B$105,0)),"kode tidak terdaftar"))</f>
        <v/>
      </c>
      <c r="E162" s="15" t="str">
        <f aca="false">IF($C162="","",IFERROR(INDEX('Master Barang'!$D$6:$D$105,MATCH($C162,'Master Barang'!$B$6:$B$105,0)),""))</f>
        <v/>
      </c>
      <c r="F162" s="26"/>
      <c r="G162" s="28"/>
      <c r="H162" s="27"/>
      <c r="I162" s="33" t="str">
        <f aca="false">IF($C162="","",IFERROR(N($G162)*INDEX('Master Barang'!$G$6:$G$105,MATCH($C162,'Master Barang'!$B$6:$B$105,0)),0))</f>
        <v/>
      </c>
    </row>
    <row r="163" customFormat="false" ht="15" hidden="false" customHeight="true" outlineLevel="0" collapsed="false">
      <c r="A163" s="15" t="str">
        <f aca="false">IF($C163="","",COUNTA($C$7:$C163))</f>
        <v/>
      </c>
      <c r="B163" s="34"/>
      <c r="C163" s="21"/>
      <c r="D163" s="32" t="str">
        <f aca="false">IF($C163="","",IFERROR(INDEX('Master Barang'!$C$6:$C$105,MATCH($C163,'Master Barang'!$B$6:$B$105,0)),"kode tidak terdaftar"))</f>
        <v/>
      </c>
      <c r="E163" s="15" t="str">
        <f aca="false">IF($C163="","",IFERROR(INDEX('Master Barang'!$D$6:$D$105,MATCH($C163,'Master Barang'!$B$6:$B$105,0)),""))</f>
        <v/>
      </c>
      <c r="F163" s="21"/>
      <c r="G163" s="23"/>
      <c r="H163" s="22"/>
      <c r="I163" s="33" t="str">
        <f aca="false">IF($C163="","",IFERROR(N($G163)*INDEX('Master Barang'!$G$6:$G$105,MATCH($C163,'Master Barang'!$B$6:$B$105,0)),0))</f>
        <v/>
      </c>
    </row>
    <row r="164" customFormat="false" ht="15" hidden="false" customHeight="true" outlineLevel="0" collapsed="false">
      <c r="A164" s="15" t="str">
        <f aca="false">IF($C164="","",COUNTA($C$7:$C164))</f>
        <v/>
      </c>
      <c r="B164" s="35"/>
      <c r="C164" s="26"/>
      <c r="D164" s="32" t="str">
        <f aca="false">IF($C164="","",IFERROR(INDEX('Master Barang'!$C$6:$C$105,MATCH($C164,'Master Barang'!$B$6:$B$105,0)),"kode tidak terdaftar"))</f>
        <v/>
      </c>
      <c r="E164" s="15" t="str">
        <f aca="false">IF($C164="","",IFERROR(INDEX('Master Barang'!$D$6:$D$105,MATCH($C164,'Master Barang'!$B$6:$B$105,0)),""))</f>
        <v/>
      </c>
      <c r="F164" s="26"/>
      <c r="G164" s="28"/>
      <c r="H164" s="27"/>
      <c r="I164" s="33" t="str">
        <f aca="false">IF($C164="","",IFERROR(N($G164)*INDEX('Master Barang'!$G$6:$G$105,MATCH($C164,'Master Barang'!$B$6:$B$105,0)),0))</f>
        <v/>
      </c>
    </row>
    <row r="165" customFormat="false" ht="15" hidden="false" customHeight="true" outlineLevel="0" collapsed="false">
      <c r="A165" s="15" t="str">
        <f aca="false">IF($C165="","",COUNTA($C$7:$C165))</f>
        <v/>
      </c>
      <c r="B165" s="34"/>
      <c r="C165" s="21"/>
      <c r="D165" s="32" t="str">
        <f aca="false">IF($C165="","",IFERROR(INDEX('Master Barang'!$C$6:$C$105,MATCH($C165,'Master Barang'!$B$6:$B$105,0)),"kode tidak terdaftar"))</f>
        <v/>
      </c>
      <c r="E165" s="15" t="str">
        <f aca="false">IF($C165="","",IFERROR(INDEX('Master Barang'!$D$6:$D$105,MATCH($C165,'Master Barang'!$B$6:$B$105,0)),""))</f>
        <v/>
      </c>
      <c r="F165" s="21"/>
      <c r="G165" s="23"/>
      <c r="H165" s="22"/>
      <c r="I165" s="33" t="str">
        <f aca="false">IF($C165="","",IFERROR(N($G165)*INDEX('Master Barang'!$G$6:$G$105,MATCH($C165,'Master Barang'!$B$6:$B$105,0)),0))</f>
        <v/>
      </c>
    </row>
    <row r="166" customFormat="false" ht="15" hidden="false" customHeight="true" outlineLevel="0" collapsed="false">
      <c r="A166" s="15" t="str">
        <f aca="false">IF($C166="","",COUNTA($C$7:$C166))</f>
        <v/>
      </c>
      <c r="B166" s="35"/>
      <c r="C166" s="26"/>
      <c r="D166" s="32" t="str">
        <f aca="false">IF($C166="","",IFERROR(INDEX('Master Barang'!$C$6:$C$105,MATCH($C166,'Master Barang'!$B$6:$B$105,0)),"kode tidak terdaftar"))</f>
        <v/>
      </c>
      <c r="E166" s="15" t="str">
        <f aca="false">IF($C166="","",IFERROR(INDEX('Master Barang'!$D$6:$D$105,MATCH($C166,'Master Barang'!$B$6:$B$105,0)),""))</f>
        <v/>
      </c>
      <c r="F166" s="26"/>
      <c r="G166" s="28"/>
      <c r="H166" s="27"/>
      <c r="I166" s="33" t="str">
        <f aca="false">IF($C166="","",IFERROR(N($G166)*INDEX('Master Barang'!$G$6:$G$105,MATCH($C166,'Master Barang'!$B$6:$B$105,0)),0))</f>
        <v/>
      </c>
    </row>
    <row r="167" customFormat="false" ht="15" hidden="false" customHeight="true" outlineLevel="0" collapsed="false">
      <c r="A167" s="15" t="str">
        <f aca="false">IF($C167="","",COUNTA($C$7:$C167))</f>
        <v/>
      </c>
      <c r="B167" s="34"/>
      <c r="C167" s="21"/>
      <c r="D167" s="32" t="str">
        <f aca="false">IF($C167="","",IFERROR(INDEX('Master Barang'!$C$6:$C$105,MATCH($C167,'Master Barang'!$B$6:$B$105,0)),"kode tidak terdaftar"))</f>
        <v/>
      </c>
      <c r="E167" s="15" t="str">
        <f aca="false">IF($C167="","",IFERROR(INDEX('Master Barang'!$D$6:$D$105,MATCH($C167,'Master Barang'!$B$6:$B$105,0)),""))</f>
        <v/>
      </c>
      <c r="F167" s="21"/>
      <c r="G167" s="23"/>
      <c r="H167" s="22"/>
      <c r="I167" s="33" t="str">
        <f aca="false">IF($C167="","",IFERROR(N($G167)*INDEX('Master Barang'!$G$6:$G$105,MATCH($C167,'Master Barang'!$B$6:$B$105,0)),0))</f>
        <v/>
      </c>
    </row>
    <row r="168" customFormat="false" ht="15" hidden="false" customHeight="true" outlineLevel="0" collapsed="false">
      <c r="A168" s="15" t="str">
        <f aca="false">IF($C168="","",COUNTA($C$7:$C168))</f>
        <v/>
      </c>
      <c r="B168" s="35"/>
      <c r="C168" s="26"/>
      <c r="D168" s="32" t="str">
        <f aca="false">IF($C168="","",IFERROR(INDEX('Master Barang'!$C$6:$C$105,MATCH($C168,'Master Barang'!$B$6:$B$105,0)),"kode tidak terdaftar"))</f>
        <v/>
      </c>
      <c r="E168" s="15" t="str">
        <f aca="false">IF($C168="","",IFERROR(INDEX('Master Barang'!$D$6:$D$105,MATCH($C168,'Master Barang'!$B$6:$B$105,0)),""))</f>
        <v/>
      </c>
      <c r="F168" s="26"/>
      <c r="G168" s="28"/>
      <c r="H168" s="27"/>
      <c r="I168" s="33" t="str">
        <f aca="false">IF($C168="","",IFERROR(N($G168)*INDEX('Master Barang'!$G$6:$G$105,MATCH($C168,'Master Barang'!$B$6:$B$105,0)),0))</f>
        <v/>
      </c>
    </row>
    <row r="169" customFormat="false" ht="15" hidden="false" customHeight="true" outlineLevel="0" collapsed="false">
      <c r="A169" s="15" t="str">
        <f aca="false">IF($C169="","",COUNTA($C$7:$C169))</f>
        <v/>
      </c>
      <c r="B169" s="34"/>
      <c r="C169" s="21"/>
      <c r="D169" s="32" t="str">
        <f aca="false">IF($C169="","",IFERROR(INDEX('Master Barang'!$C$6:$C$105,MATCH($C169,'Master Barang'!$B$6:$B$105,0)),"kode tidak terdaftar"))</f>
        <v/>
      </c>
      <c r="E169" s="15" t="str">
        <f aca="false">IF($C169="","",IFERROR(INDEX('Master Barang'!$D$6:$D$105,MATCH($C169,'Master Barang'!$B$6:$B$105,0)),""))</f>
        <v/>
      </c>
      <c r="F169" s="21"/>
      <c r="G169" s="23"/>
      <c r="H169" s="22"/>
      <c r="I169" s="33" t="str">
        <f aca="false">IF($C169="","",IFERROR(N($G169)*INDEX('Master Barang'!$G$6:$G$105,MATCH($C169,'Master Barang'!$B$6:$B$105,0)),0))</f>
        <v/>
      </c>
    </row>
    <row r="170" customFormat="false" ht="15" hidden="false" customHeight="true" outlineLevel="0" collapsed="false">
      <c r="A170" s="15" t="str">
        <f aca="false">IF($C170="","",COUNTA($C$7:$C170))</f>
        <v/>
      </c>
      <c r="B170" s="35"/>
      <c r="C170" s="26"/>
      <c r="D170" s="32" t="str">
        <f aca="false">IF($C170="","",IFERROR(INDEX('Master Barang'!$C$6:$C$105,MATCH($C170,'Master Barang'!$B$6:$B$105,0)),"kode tidak terdaftar"))</f>
        <v/>
      </c>
      <c r="E170" s="15" t="str">
        <f aca="false">IF($C170="","",IFERROR(INDEX('Master Barang'!$D$6:$D$105,MATCH($C170,'Master Barang'!$B$6:$B$105,0)),""))</f>
        <v/>
      </c>
      <c r="F170" s="26"/>
      <c r="G170" s="28"/>
      <c r="H170" s="27"/>
      <c r="I170" s="33" t="str">
        <f aca="false">IF($C170="","",IFERROR(N($G170)*INDEX('Master Barang'!$G$6:$G$105,MATCH($C170,'Master Barang'!$B$6:$B$105,0)),0))</f>
        <v/>
      </c>
    </row>
    <row r="171" customFormat="false" ht="15" hidden="false" customHeight="true" outlineLevel="0" collapsed="false">
      <c r="A171" s="15" t="str">
        <f aca="false">IF($C171="","",COUNTA($C$7:$C171))</f>
        <v/>
      </c>
      <c r="B171" s="34"/>
      <c r="C171" s="21"/>
      <c r="D171" s="32" t="str">
        <f aca="false">IF($C171="","",IFERROR(INDEX('Master Barang'!$C$6:$C$105,MATCH($C171,'Master Barang'!$B$6:$B$105,0)),"kode tidak terdaftar"))</f>
        <v/>
      </c>
      <c r="E171" s="15" t="str">
        <f aca="false">IF($C171="","",IFERROR(INDEX('Master Barang'!$D$6:$D$105,MATCH($C171,'Master Barang'!$B$6:$B$105,0)),""))</f>
        <v/>
      </c>
      <c r="F171" s="21"/>
      <c r="G171" s="23"/>
      <c r="H171" s="22"/>
      <c r="I171" s="33" t="str">
        <f aca="false">IF($C171="","",IFERROR(N($G171)*INDEX('Master Barang'!$G$6:$G$105,MATCH($C171,'Master Barang'!$B$6:$B$105,0)),0))</f>
        <v/>
      </c>
    </row>
    <row r="172" customFormat="false" ht="15" hidden="false" customHeight="true" outlineLevel="0" collapsed="false">
      <c r="A172" s="15" t="str">
        <f aca="false">IF($C172="","",COUNTA($C$7:$C172))</f>
        <v/>
      </c>
      <c r="B172" s="35"/>
      <c r="C172" s="26"/>
      <c r="D172" s="32" t="str">
        <f aca="false">IF($C172="","",IFERROR(INDEX('Master Barang'!$C$6:$C$105,MATCH($C172,'Master Barang'!$B$6:$B$105,0)),"kode tidak terdaftar"))</f>
        <v/>
      </c>
      <c r="E172" s="15" t="str">
        <f aca="false">IF($C172="","",IFERROR(INDEX('Master Barang'!$D$6:$D$105,MATCH($C172,'Master Barang'!$B$6:$B$105,0)),""))</f>
        <v/>
      </c>
      <c r="F172" s="26"/>
      <c r="G172" s="28"/>
      <c r="H172" s="27"/>
      <c r="I172" s="33" t="str">
        <f aca="false">IF($C172="","",IFERROR(N($G172)*INDEX('Master Barang'!$G$6:$G$105,MATCH($C172,'Master Barang'!$B$6:$B$105,0)),0))</f>
        <v/>
      </c>
    </row>
    <row r="173" customFormat="false" ht="15" hidden="false" customHeight="true" outlineLevel="0" collapsed="false">
      <c r="A173" s="15" t="str">
        <f aca="false">IF($C173="","",COUNTA($C$7:$C173))</f>
        <v/>
      </c>
      <c r="B173" s="34"/>
      <c r="C173" s="21"/>
      <c r="D173" s="32" t="str">
        <f aca="false">IF($C173="","",IFERROR(INDEX('Master Barang'!$C$6:$C$105,MATCH($C173,'Master Barang'!$B$6:$B$105,0)),"kode tidak terdaftar"))</f>
        <v/>
      </c>
      <c r="E173" s="15" t="str">
        <f aca="false">IF($C173="","",IFERROR(INDEX('Master Barang'!$D$6:$D$105,MATCH($C173,'Master Barang'!$B$6:$B$105,0)),""))</f>
        <v/>
      </c>
      <c r="F173" s="21"/>
      <c r="G173" s="23"/>
      <c r="H173" s="22"/>
      <c r="I173" s="33" t="str">
        <f aca="false">IF($C173="","",IFERROR(N($G173)*INDEX('Master Barang'!$G$6:$G$105,MATCH($C173,'Master Barang'!$B$6:$B$105,0)),0))</f>
        <v/>
      </c>
    </row>
    <row r="174" customFormat="false" ht="15" hidden="false" customHeight="true" outlineLevel="0" collapsed="false">
      <c r="A174" s="15" t="str">
        <f aca="false">IF($C174="","",COUNTA($C$7:$C174))</f>
        <v/>
      </c>
      <c r="B174" s="35"/>
      <c r="C174" s="26"/>
      <c r="D174" s="32" t="str">
        <f aca="false">IF($C174="","",IFERROR(INDEX('Master Barang'!$C$6:$C$105,MATCH($C174,'Master Barang'!$B$6:$B$105,0)),"kode tidak terdaftar"))</f>
        <v/>
      </c>
      <c r="E174" s="15" t="str">
        <f aca="false">IF($C174="","",IFERROR(INDEX('Master Barang'!$D$6:$D$105,MATCH($C174,'Master Barang'!$B$6:$B$105,0)),""))</f>
        <v/>
      </c>
      <c r="F174" s="26"/>
      <c r="G174" s="28"/>
      <c r="H174" s="27"/>
      <c r="I174" s="33" t="str">
        <f aca="false">IF($C174="","",IFERROR(N($G174)*INDEX('Master Barang'!$G$6:$G$105,MATCH($C174,'Master Barang'!$B$6:$B$105,0)),0))</f>
        <v/>
      </c>
    </row>
    <row r="175" customFormat="false" ht="15" hidden="false" customHeight="true" outlineLevel="0" collapsed="false">
      <c r="A175" s="15" t="str">
        <f aca="false">IF($C175="","",COUNTA($C$7:$C175))</f>
        <v/>
      </c>
      <c r="B175" s="34"/>
      <c r="C175" s="21"/>
      <c r="D175" s="32" t="str">
        <f aca="false">IF($C175="","",IFERROR(INDEX('Master Barang'!$C$6:$C$105,MATCH($C175,'Master Barang'!$B$6:$B$105,0)),"kode tidak terdaftar"))</f>
        <v/>
      </c>
      <c r="E175" s="15" t="str">
        <f aca="false">IF($C175="","",IFERROR(INDEX('Master Barang'!$D$6:$D$105,MATCH($C175,'Master Barang'!$B$6:$B$105,0)),""))</f>
        <v/>
      </c>
      <c r="F175" s="21"/>
      <c r="G175" s="23"/>
      <c r="H175" s="22"/>
      <c r="I175" s="33" t="str">
        <f aca="false">IF($C175="","",IFERROR(N($G175)*INDEX('Master Barang'!$G$6:$G$105,MATCH($C175,'Master Barang'!$B$6:$B$105,0)),0))</f>
        <v/>
      </c>
    </row>
    <row r="176" customFormat="false" ht="15" hidden="false" customHeight="true" outlineLevel="0" collapsed="false">
      <c r="A176" s="15" t="str">
        <f aca="false">IF($C176="","",COUNTA($C$7:$C176))</f>
        <v/>
      </c>
      <c r="B176" s="35"/>
      <c r="C176" s="26"/>
      <c r="D176" s="32" t="str">
        <f aca="false">IF($C176="","",IFERROR(INDEX('Master Barang'!$C$6:$C$105,MATCH($C176,'Master Barang'!$B$6:$B$105,0)),"kode tidak terdaftar"))</f>
        <v/>
      </c>
      <c r="E176" s="15" t="str">
        <f aca="false">IF($C176="","",IFERROR(INDEX('Master Barang'!$D$6:$D$105,MATCH($C176,'Master Barang'!$B$6:$B$105,0)),""))</f>
        <v/>
      </c>
      <c r="F176" s="26"/>
      <c r="G176" s="28"/>
      <c r="H176" s="27"/>
      <c r="I176" s="33" t="str">
        <f aca="false">IF($C176="","",IFERROR(N($G176)*INDEX('Master Barang'!$G$6:$G$105,MATCH($C176,'Master Barang'!$B$6:$B$105,0)),0))</f>
        <v/>
      </c>
    </row>
    <row r="177" customFormat="false" ht="15" hidden="false" customHeight="true" outlineLevel="0" collapsed="false">
      <c r="A177" s="15" t="str">
        <f aca="false">IF($C177="","",COUNTA($C$7:$C177))</f>
        <v/>
      </c>
      <c r="B177" s="34"/>
      <c r="C177" s="21"/>
      <c r="D177" s="32" t="str">
        <f aca="false">IF($C177="","",IFERROR(INDEX('Master Barang'!$C$6:$C$105,MATCH($C177,'Master Barang'!$B$6:$B$105,0)),"kode tidak terdaftar"))</f>
        <v/>
      </c>
      <c r="E177" s="15" t="str">
        <f aca="false">IF($C177="","",IFERROR(INDEX('Master Barang'!$D$6:$D$105,MATCH($C177,'Master Barang'!$B$6:$B$105,0)),""))</f>
        <v/>
      </c>
      <c r="F177" s="21"/>
      <c r="G177" s="23"/>
      <c r="H177" s="22"/>
      <c r="I177" s="33" t="str">
        <f aca="false">IF($C177="","",IFERROR(N($G177)*INDEX('Master Barang'!$G$6:$G$105,MATCH($C177,'Master Barang'!$B$6:$B$105,0)),0))</f>
        <v/>
      </c>
    </row>
    <row r="178" customFormat="false" ht="15" hidden="false" customHeight="true" outlineLevel="0" collapsed="false">
      <c r="A178" s="15" t="str">
        <f aca="false">IF($C178="","",COUNTA($C$7:$C178))</f>
        <v/>
      </c>
      <c r="B178" s="35"/>
      <c r="C178" s="26"/>
      <c r="D178" s="32" t="str">
        <f aca="false">IF($C178="","",IFERROR(INDEX('Master Barang'!$C$6:$C$105,MATCH($C178,'Master Barang'!$B$6:$B$105,0)),"kode tidak terdaftar"))</f>
        <v/>
      </c>
      <c r="E178" s="15" t="str">
        <f aca="false">IF($C178="","",IFERROR(INDEX('Master Barang'!$D$6:$D$105,MATCH($C178,'Master Barang'!$B$6:$B$105,0)),""))</f>
        <v/>
      </c>
      <c r="F178" s="26"/>
      <c r="G178" s="28"/>
      <c r="H178" s="27"/>
      <c r="I178" s="33" t="str">
        <f aca="false">IF($C178="","",IFERROR(N($G178)*INDEX('Master Barang'!$G$6:$G$105,MATCH($C178,'Master Barang'!$B$6:$B$105,0)),0))</f>
        <v/>
      </c>
    </row>
    <row r="179" customFormat="false" ht="15" hidden="false" customHeight="true" outlineLevel="0" collapsed="false">
      <c r="A179" s="15" t="str">
        <f aca="false">IF($C179="","",COUNTA($C$7:$C179))</f>
        <v/>
      </c>
      <c r="B179" s="34"/>
      <c r="C179" s="21"/>
      <c r="D179" s="32" t="str">
        <f aca="false">IF($C179="","",IFERROR(INDEX('Master Barang'!$C$6:$C$105,MATCH($C179,'Master Barang'!$B$6:$B$105,0)),"kode tidak terdaftar"))</f>
        <v/>
      </c>
      <c r="E179" s="15" t="str">
        <f aca="false">IF($C179="","",IFERROR(INDEX('Master Barang'!$D$6:$D$105,MATCH($C179,'Master Barang'!$B$6:$B$105,0)),""))</f>
        <v/>
      </c>
      <c r="F179" s="21"/>
      <c r="G179" s="23"/>
      <c r="H179" s="22"/>
      <c r="I179" s="33" t="str">
        <f aca="false">IF($C179="","",IFERROR(N($G179)*INDEX('Master Barang'!$G$6:$G$105,MATCH($C179,'Master Barang'!$B$6:$B$105,0)),0))</f>
        <v/>
      </c>
    </row>
    <row r="180" customFormat="false" ht="15" hidden="false" customHeight="true" outlineLevel="0" collapsed="false">
      <c r="A180" s="15" t="str">
        <f aca="false">IF($C180="","",COUNTA($C$7:$C180))</f>
        <v/>
      </c>
      <c r="B180" s="35"/>
      <c r="C180" s="26"/>
      <c r="D180" s="32" t="str">
        <f aca="false">IF($C180="","",IFERROR(INDEX('Master Barang'!$C$6:$C$105,MATCH($C180,'Master Barang'!$B$6:$B$105,0)),"kode tidak terdaftar"))</f>
        <v/>
      </c>
      <c r="E180" s="15" t="str">
        <f aca="false">IF($C180="","",IFERROR(INDEX('Master Barang'!$D$6:$D$105,MATCH($C180,'Master Barang'!$B$6:$B$105,0)),""))</f>
        <v/>
      </c>
      <c r="F180" s="26"/>
      <c r="G180" s="28"/>
      <c r="H180" s="27"/>
      <c r="I180" s="33" t="str">
        <f aca="false">IF($C180="","",IFERROR(N($G180)*INDEX('Master Barang'!$G$6:$G$105,MATCH($C180,'Master Barang'!$B$6:$B$105,0)),0))</f>
        <v/>
      </c>
    </row>
    <row r="181" customFormat="false" ht="15" hidden="false" customHeight="true" outlineLevel="0" collapsed="false">
      <c r="A181" s="15" t="str">
        <f aca="false">IF($C181="","",COUNTA($C$7:$C181))</f>
        <v/>
      </c>
      <c r="B181" s="34"/>
      <c r="C181" s="21"/>
      <c r="D181" s="32" t="str">
        <f aca="false">IF($C181="","",IFERROR(INDEX('Master Barang'!$C$6:$C$105,MATCH($C181,'Master Barang'!$B$6:$B$105,0)),"kode tidak terdaftar"))</f>
        <v/>
      </c>
      <c r="E181" s="15" t="str">
        <f aca="false">IF($C181="","",IFERROR(INDEX('Master Barang'!$D$6:$D$105,MATCH($C181,'Master Barang'!$B$6:$B$105,0)),""))</f>
        <v/>
      </c>
      <c r="F181" s="21"/>
      <c r="G181" s="23"/>
      <c r="H181" s="22"/>
      <c r="I181" s="33" t="str">
        <f aca="false">IF($C181="","",IFERROR(N($G181)*INDEX('Master Barang'!$G$6:$G$105,MATCH($C181,'Master Barang'!$B$6:$B$105,0)),0))</f>
        <v/>
      </c>
    </row>
    <row r="182" customFormat="false" ht="15" hidden="false" customHeight="true" outlineLevel="0" collapsed="false">
      <c r="A182" s="15" t="str">
        <f aca="false">IF($C182="","",COUNTA($C$7:$C182))</f>
        <v/>
      </c>
      <c r="B182" s="35"/>
      <c r="C182" s="26"/>
      <c r="D182" s="32" t="str">
        <f aca="false">IF($C182="","",IFERROR(INDEX('Master Barang'!$C$6:$C$105,MATCH($C182,'Master Barang'!$B$6:$B$105,0)),"kode tidak terdaftar"))</f>
        <v/>
      </c>
      <c r="E182" s="15" t="str">
        <f aca="false">IF($C182="","",IFERROR(INDEX('Master Barang'!$D$6:$D$105,MATCH($C182,'Master Barang'!$B$6:$B$105,0)),""))</f>
        <v/>
      </c>
      <c r="F182" s="26"/>
      <c r="G182" s="28"/>
      <c r="H182" s="27"/>
      <c r="I182" s="33" t="str">
        <f aca="false">IF($C182="","",IFERROR(N($G182)*INDEX('Master Barang'!$G$6:$G$105,MATCH($C182,'Master Barang'!$B$6:$B$105,0)),0))</f>
        <v/>
      </c>
    </row>
    <row r="183" customFormat="false" ht="15" hidden="false" customHeight="true" outlineLevel="0" collapsed="false">
      <c r="A183" s="15" t="str">
        <f aca="false">IF($C183="","",COUNTA($C$7:$C183))</f>
        <v/>
      </c>
      <c r="B183" s="34"/>
      <c r="C183" s="21"/>
      <c r="D183" s="32" t="str">
        <f aca="false">IF($C183="","",IFERROR(INDEX('Master Barang'!$C$6:$C$105,MATCH($C183,'Master Barang'!$B$6:$B$105,0)),"kode tidak terdaftar"))</f>
        <v/>
      </c>
      <c r="E183" s="15" t="str">
        <f aca="false">IF($C183="","",IFERROR(INDEX('Master Barang'!$D$6:$D$105,MATCH($C183,'Master Barang'!$B$6:$B$105,0)),""))</f>
        <v/>
      </c>
      <c r="F183" s="21"/>
      <c r="G183" s="23"/>
      <c r="H183" s="22"/>
      <c r="I183" s="33" t="str">
        <f aca="false">IF($C183="","",IFERROR(N($G183)*INDEX('Master Barang'!$G$6:$G$105,MATCH($C183,'Master Barang'!$B$6:$B$105,0)),0))</f>
        <v/>
      </c>
    </row>
    <row r="184" customFormat="false" ht="15" hidden="false" customHeight="true" outlineLevel="0" collapsed="false">
      <c r="A184" s="15" t="str">
        <f aca="false">IF($C184="","",COUNTA($C$7:$C184))</f>
        <v/>
      </c>
      <c r="B184" s="35"/>
      <c r="C184" s="26"/>
      <c r="D184" s="32" t="str">
        <f aca="false">IF($C184="","",IFERROR(INDEX('Master Barang'!$C$6:$C$105,MATCH($C184,'Master Barang'!$B$6:$B$105,0)),"kode tidak terdaftar"))</f>
        <v/>
      </c>
      <c r="E184" s="15" t="str">
        <f aca="false">IF($C184="","",IFERROR(INDEX('Master Barang'!$D$6:$D$105,MATCH($C184,'Master Barang'!$B$6:$B$105,0)),""))</f>
        <v/>
      </c>
      <c r="F184" s="26"/>
      <c r="G184" s="28"/>
      <c r="H184" s="27"/>
      <c r="I184" s="33" t="str">
        <f aca="false">IF($C184="","",IFERROR(N($G184)*INDEX('Master Barang'!$G$6:$G$105,MATCH($C184,'Master Barang'!$B$6:$B$105,0)),0))</f>
        <v/>
      </c>
    </row>
    <row r="185" customFormat="false" ht="15" hidden="false" customHeight="true" outlineLevel="0" collapsed="false">
      <c r="A185" s="15" t="str">
        <f aca="false">IF($C185="","",COUNTA($C$7:$C185))</f>
        <v/>
      </c>
      <c r="B185" s="34"/>
      <c r="C185" s="21"/>
      <c r="D185" s="32" t="str">
        <f aca="false">IF($C185="","",IFERROR(INDEX('Master Barang'!$C$6:$C$105,MATCH($C185,'Master Barang'!$B$6:$B$105,0)),"kode tidak terdaftar"))</f>
        <v/>
      </c>
      <c r="E185" s="15" t="str">
        <f aca="false">IF($C185="","",IFERROR(INDEX('Master Barang'!$D$6:$D$105,MATCH($C185,'Master Barang'!$B$6:$B$105,0)),""))</f>
        <v/>
      </c>
      <c r="F185" s="21"/>
      <c r="G185" s="23"/>
      <c r="H185" s="22"/>
      <c r="I185" s="33" t="str">
        <f aca="false">IF($C185="","",IFERROR(N($G185)*INDEX('Master Barang'!$G$6:$G$105,MATCH($C185,'Master Barang'!$B$6:$B$105,0)),0))</f>
        <v/>
      </c>
    </row>
    <row r="186" customFormat="false" ht="15" hidden="false" customHeight="true" outlineLevel="0" collapsed="false">
      <c r="A186" s="15" t="str">
        <f aca="false">IF($C186="","",COUNTA($C$7:$C186))</f>
        <v/>
      </c>
      <c r="B186" s="35"/>
      <c r="C186" s="26"/>
      <c r="D186" s="32" t="str">
        <f aca="false">IF($C186="","",IFERROR(INDEX('Master Barang'!$C$6:$C$105,MATCH($C186,'Master Barang'!$B$6:$B$105,0)),"kode tidak terdaftar"))</f>
        <v/>
      </c>
      <c r="E186" s="15" t="str">
        <f aca="false">IF($C186="","",IFERROR(INDEX('Master Barang'!$D$6:$D$105,MATCH($C186,'Master Barang'!$B$6:$B$105,0)),""))</f>
        <v/>
      </c>
      <c r="F186" s="26"/>
      <c r="G186" s="28"/>
      <c r="H186" s="27"/>
      <c r="I186" s="33" t="str">
        <f aca="false">IF($C186="","",IFERROR(N($G186)*INDEX('Master Barang'!$G$6:$G$105,MATCH($C186,'Master Barang'!$B$6:$B$105,0)),0))</f>
        <v/>
      </c>
    </row>
    <row r="187" customFormat="false" ht="15" hidden="false" customHeight="true" outlineLevel="0" collapsed="false">
      <c r="A187" s="15" t="str">
        <f aca="false">IF($C187="","",COUNTA($C$7:$C187))</f>
        <v/>
      </c>
      <c r="B187" s="34"/>
      <c r="C187" s="21"/>
      <c r="D187" s="32" t="str">
        <f aca="false">IF($C187="","",IFERROR(INDEX('Master Barang'!$C$6:$C$105,MATCH($C187,'Master Barang'!$B$6:$B$105,0)),"kode tidak terdaftar"))</f>
        <v/>
      </c>
      <c r="E187" s="15" t="str">
        <f aca="false">IF($C187="","",IFERROR(INDEX('Master Barang'!$D$6:$D$105,MATCH($C187,'Master Barang'!$B$6:$B$105,0)),""))</f>
        <v/>
      </c>
      <c r="F187" s="21"/>
      <c r="G187" s="23"/>
      <c r="H187" s="22"/>
      <c r="I187" s="33" t="str">
        <f aca="false">IF($C187="","",IFERROR(N($G187)*INDEX('Master Barang'!$G$6:$G$105,MATCH($C187,'Master Barang'!$B$6:$B$105,0)),0))</f>
        <v/>
      </c>
    </row>
    <row r="188" customFormat="false" ht="15" hidden="false" customHeight="true" outlineLevel="0" collapsed="false">
      <c r="A188" s="15" t="str">
        <f aca="false">IF($C188="","",COUNTA($C$7:$C188))</f>
        <v/>
      </c>
      <c r="B188" s="35"/>
      <c r="C188" s="26"/>
      <c r="D188" s="32" t="str">
        <f aca="false">IF($C188="","",IFERROR(INDEX('Master Barang'!$C$6:$C$105,MATCH($C188,'Master Barang'!$B$6:$B$105,0)),"kode tidak terdaftar"))</f>
        <v/>
      </c>
      <c r="E188" s="15" t="str">
        <f aca="false">IF($C188="","",IFERROR(INDEX('Master Barang'!$D$6:$D$105,MATCH($C188,'Master Barang'!$B$6:$B$105,0)),""))</f>
        <v/>
      </c>
      <c r="F188" s="26"/>
      <c r="G188" s="28"/>
      <c r="H188" s="27"/>
      <c r="I188" s="33" t="str">
        <f aca="false">IF($C188="","",IFERROR(N($G188)*INDEX('Master Barang'!$G$6:$G$105,MATCH($C188,'Master Barang'!$B$6:$B$105,0)),0))</f>
        <v/>
      </c>
    </row>
    <row r="189" customFormat="false" ht="15" hidden="false" customHeight="true" outlineLevel="0" collapsed="false">
      <c r="A189" s="15" t="str">
        <f aca="false">IF($C189="","",COUNTA($C$7:$C189))</f>
        <v/>
      </c>
      <c r="B189" s="34"/>
      <c r="C189" s="21"/>
      <c r="D189" s="32" t="str">
        <f aca="false">IF($C189="","",IFERROR(INDEX('Master Barang'!$C$6:$C$105,MATCH($C189,'Master Barang'!$B$6:$B$105,0)),"kode tidak terdaftar"))</f>
        <v/>
      </c>
      <c r="E189" s="15" t="str">
        <f aca="false">IF($C189="","",IFERROR(INDEX('Master Barang'!$D$6:$D$105,MATCH($C189,'Master Barang'!$B$6:$B$105,0)),""))</f>
        <v/>
      </c>
      <c r="F189" s="21"/>
      <c r="G189" s="23"/>
      <c r="H189" s="22"/>
      <c r="I189" s="33" t="str">
        <f aca="false">IF($C189="","",IFERROR(N($G189)*INDEX('Master Barang'!$G$6:$G$105,MATCH($C189,'Master Barang'!$B$6:$B$105,0)),0))</f>
        <v/>
      </c>
    </row>
    <row r="190" customFormat="false" ht="15" hidden="false" customHeight="true" outlineLevel="0" collapsed="false">
      <c r="A190" s="15" t="str">
        <f aca="false">IF($C190="","",COUNTA($C$7:$C190))</f>
        <v/>
      </c>
      <c r="B190" s="35"/>
      <c r="C190" s="26"/>
      <c r="D190" s="32" t="str">
        <f aca="false">IF($C190="","",IFERROR(INDEX('Master Barang'!$C$6:$C$105,MATCH($C190,'Master Barang'!$B$6:$B$105,0)),"kode tidak terdaftar"))</f>
        <v/>
      </c>
      <c r="E190" s="15" t="str">
        <f aca="false">IF($C190="","",IFERROR(INDEX('Master Barang'!$D$6:$D$105,MATCH($C190,'Master Barang'!$B$6:$B$105,0)),""))</f>
        <v/>
      </c>
      <c r="F190" s="26"/>
      <c r="G190" s="28"/>
      <c r="H190" s="27"/>
      <c r="I190" s="33" t="str">
        <f aca="false">IF($C190="","",IFERROR(N($G190)*INDEX('Master Barang'!$G$6:$G$105,MATCH($C190,'Master Barang'!$B$6:$B$105,0)),0))</f>
        <v/>
      </c>
    </row>
    <row r="191" customFormat="false" ht="15" hidden="false" customHeight="true" outlineLevel="0" collapsed="false">
      <c r="A191" s="15" t="str">
        <f aca="false">IF($C191="","",COUNTA($C$7:$C191))</f>
        <v/>
      </c>
      <c r="B191" s="34"/>
      <c r="C191" s="21"/>
      <c r="D191" s="32" t="str">
        <f aca="false">IF($C191="","",IFERROR(INDEX('Master Barang'!$C$6:$C$105,MATCH($C191,'Master Barang'!$B$6:$B$105,0)),"kode tidak terdaftar"))</f>
        <v/>
      </c>
      <c r="E191" s="15" t="str">
        <f aca="false">IF($C191="","",IFERROR(INDEX('Master Barang'!$D$6:$D$105,MATCH($C191,'Master Barang'!$B$6:$B$105,0)),""))</f>
        <v/>
      </c>
      <c r="F191" s="21"/>
      <c r="G191" s="23"/>
      <c r="H191" s="22"/>
      <c r="I191" s="33" t="str">
        <f aca="false">IF($C191="","",IFERROR(N($G191)*INDEX('Master Barang'!$G$6:$G$105,MATCH($C191,'Master Barang'!$B$6:$B$105,0)),0))</f>
        <v/>
      </c>
    </row>
    <row r="192" customFormat="false" ht="15" hidden="false" customHeight="true" outlineLevel="0" collapsed="false">
      <c r="A192" s="15" t="str">
        <f aca="false">IF($C192="","",COUNTA($C$7:$C192))</f>
        <v/>
      </c>
      <c r="B192" s="35"/>
      <c r="C192" s="26"/>
      <c r="D192" s="32" t="str">
        <f aca="false">IF($C192="","",IFERROR(INDEX('Master Barang'!$C$6:$C$105,MATCH($C192,'Master Barang'!$B$6:$B$105,0)),"kode tidak terdaftar"))</f>
        <v/>
      </c>
      <c r="E192" s="15" t="str">
        <f aca="false">IF($C192="","",IFERROR(INDEX('Master Barang'!$D$6:$D$105,MATCH($C192,'Master Barang'!$B$6:$B$105,0)),""))</f>
        <v/>
      </c>
      <c r="F192" s="26"/>
      <c r="G192" s="28"/>
      <c r="H192" s="27"/>
      <c r="I192" s="33" t="str">
        <f aca="false">IF($C192="","",IFERROR(N($G192)*INDEX('Master Barang'!$G$6:$G$105,MATCH($C192,'Master Barang'!$B$6:$B$105,0)),0))</f>
        <v/>
      </c>
    </row>
    <row r="193" customFormat="false" ht="15" hidden="false" customHeight="true" outlineLevel="0" collapsed="false">
      <c r="A193" s="15" t="str">
        <f aca="false">IF($C193="","",COUNTA($C$7:$C193))</f>
        <v/>
      </c>
      <c r="B193" s="34"/>
      <c r="C193" s="21"/>
      <c r="D193" s="32" t="str">
        <f aca="false">IF($C193="","",IFERROR(INDEX('Master Barang'!$C$6:$C$105,MATCH($C193,'Master Barang'!$B$6:$B$105,0)),"kode tidak terdaftar"))</f>
        <v/>
      </c>
      <c r="E193" s="15" t="str">
        <f aca="false">IF($C193="","",IFERROR(INDEX('Master Barang'!$D$6:$D$105,MATCH($C193,'Master Barang'!$B$6:$B$105,0)),""))</f>
        <v/>
      </c>
      <c r="F193" s="21"/>
      <c r="G193" s="23"/>
      <c r="H193" s="22"/>
      <c r="I193" s="33" t="str">
        <f aca="false">IF($C193="","",IFERROR(N($G193)*INDEX('Master Barang'!$G$6:$G$105,MATCH($C193,'Master Barang'!$B$6:$B$105,0)),0))</f>
        <v/>
      </c>
    </row>
    <row r="194" customFormat="false" ht="15" hidden="false" customHeight="true" outlineLevel="0" collapsed="false">
      <c r="A194" s="15" t="str">
        <f aca="false">IF($C194="","",COUNTA($C$7:$C194))</f>
        <v/>
      </c>
      <c r="B194" s="35"/>
      <c r="C194" s="26"/>
      <c r="D194" s="32" t="str">
        <f aca="false">IF($C194="","",IFERROR(INDEX('Master Barang'!$C$6:$C$105,MATCH($C194,'Master Barang'!$B$6:$B$105,0)),"kode tidak terdaftar"))</f>
        <v/>
      </c>
      <c r="E194" s="15" t="str">
        <f aca="false">IF($C194="","",IFERROR(INDEX('Master Barang'!$D$6:$D$105,MATCH($C194,'Master Barang'!$B$6:$B$105,0)),""))</f>
        <v/>
      </c>
      <c r="F194" s="26"/>
      <c r="G194" s="28"/>
      <c r="H194" s="27"/>
      <c r="I194" s="33" t="str">
        <f aca="false">IF($C194="","",IFERROR(N($G194)*INDEX('Master Barang'!$G$6:$G$105,MATCH($C194,'Master Barang'!$B$6:$B$105,0)),0))</f>
        <v/>
      </c>
    </row>
    <row r="195" customFormat="false" ht="15" hidden="false" customHeight="true" outlineLevel="0" collapsed="false">
      <c r="A195" s="15" t="str">
        <f aca="false">IF($C195="","",COUNTA($C$7:$C195))</f>
        <v/>
      </c>
      <c r="B195" s="34"/>
      <c r="C195" s="21"/>
      <c r="D195" s="32" t="str">
        <f aca="false">IF($C195="","",IFERROR(INDEX('Master Barang'!$C$6:$C$105,MATCH($C195,'Master Barang'!$B$6:$B$105,0)),"kode tidak terdaftar"))</f>
        <v/>
      </c>
      <c r="E195" s="15" t="str">
        <f aca="false">IF($C195="","",IFERROR(INDEX('Master Barang'!$D$6:$D$105,MATCH($C195,'Master Barang'!$B$6:$B$105,0)),""))</f>
        <v/>
      </c>
      <c r="F195" s="21"/>
      <c r="G195" s="23"/>
      <c r="H195" s="22"/>
      <c r="I195" s="33" t="str">
        <f aca="false">IF($C195="","",IFERROR(N($G195)*INDEX('Master Barang'!$G$6:$G$105,MATCH($C195,'Master Barang'!$B$6:$B$105,0)),0))</f>
        <v/>
      </c>
    </row>
    <row r="196" customFormat="false" ht="15" hidden="false" customHeight="true" outlineLevel="0" collapsed="false">
      <c r="A196" s="15" t="str">
        <f aca="false">IF($C196="","",COUNTA($C$7:$C196))</f>
        <v/>
      </c>
      <c r="B196" s="35"/>
      <c r="C196" s="26"/>
      <c r="D196" s="32" t="str">
        <f aca="false">IF($C196="","",IFERROR(INDEX('Master Barang'!$C$6:$C$105,MATCH($C196,'Master Barang'!$B$6:$B$105,0)),"kode tidak terdaftar"))</f>
        <v/>
      </c>
      <c r="E196" s="15" t="str">
        <f aca="false">IF($C196="","",IFERROR(INDEX('Master Barang'!$D$6:$D$105,MATCH($C196,'Master Barang'!$B$6:$B$105,0)),""))</f>
        <v/>
      </c>
      <c r="F196" s="26"/>
      <c r="G196" s="28"/>
      <c r="H196" s="27"/>
      <c r="I196" s="33" t="str">
        <f aca="false">IF($C196="","",IFERROR(N($G196)*INDEX('Master Barang'!$G$6:$G$105,MATCH($C196,'Master Barang'!$B$6:$B$105,0)),0))</f>
        <v/>
      </c>
    </row>
    <row r="197" customFormat="false" ht="15" hidden="false" customHeight="true" outlineLevel="0" collapsed="false">
      <c r="A197" s="15" t="str">
        <f aca="false">IF($C197="","",COUNTA($C$7:$C197))</f>
        <v/>
      </c>
      <c r="B197" s="34"/>
      <c r="C197" s="21"/>
      <c r="D197" s="32" t="str">
        <f aca="false">IF($C197="","",IFERROR(INDEX('Master Barang'!$C$6:$C$105,MATCH($C197,'Master Barang'!$B$6:$B$105,0)),"kode tidak terdaftar"))</f>
        <v/>
      </c>
      <c r="E197" s="15" t="str">
        <f aca="false">IF($C197="","",IFERROR(INDEX('Master Barang'!$D$6:$D$105,MATCH($C197,'Master Barang'!$B$6:$B$105,0)),""))</f>
        <v/>
      </c>
      <c r="F197" s="21"/>
      <c r="G197" s="23"/>
      <c r="H197" s="22"/>
      <c r="I197" s="33" t="str">
        <f aca="false">IF($C197="","",IFERROR(N($G197)*INDEX('Master Barang'!$G$6:$G$105,MATCH($C197,'Master Barang'!$B$6:$B$105,0)),0))</f>
        <v/>
      </c>
    </row>
    <row r="198" customFormat="false" ht="15" hidden="false" customHeight="true" outlineLevel="0" collapsed="false">
      <c r="A198" s="15" t="str">
        <f aca="false">IF($C198="","",COUNTA($C$7:$C198))</f>
        <v/>
      </c>
      <c r="B198" s="35"/>
      <c r="C198" s="26"/>
      <c r="D198" s="32" t="str">
        <f aca="false">IF($C198="","",IFERROR(INDEX('Master Barang'!$C$6:$C$105,MATCH($C198,'Master Barang'!$B$6:$B$105,0)),"kode tidak terdaftar"))</f>
        <v/>
      </c>
      <c r="E198" s="15" t="str">
        <f aca="false">IF($C198="","",IFERROR(INDEX('Master Barang'!$D$6:$D$105,MATCH($C198,'Master Barang'!$B$6:$B$105,0)),""))</f>
        <v/>
      </c>
      <c r="F198" s="26"/>
      <c r="G198" s="28"/>
      <c r="H198" s="27"/>
      <c r="I198" s="33" t="str">
        <f aca="false">IF($C198="","",IFERROR(N($G198)*INDEX('Master Barang'!$G$6:$G$105,MATCH($C198,'Master Barang'!$B$6:$B$105,0)),0))</f>
        <v/>
      </c>
    </row>
    <row r="199" customFormat="false" ht="15" hidden="false" customHeight="true" outlineLevel="0" collapsed="false">
      <c r="A199" s="15" t="str">
        <f aca="false">IF($C199="","",COUNTA($C$7:$C199))</f>
        <v/>
      </c>
      <c r="B199" s="34"/>
      <c r="C199" s="21"/>
      <c r="D199" s="32" t="str">
        <f aca="false">IF($C199="","",IFERROR(INDEX('Master Barang'!$C$6:$C$105,MATCH($C199,'Master Barang'!$B$6:$B$105,0)),"kode tidak terdaftar"))</f>
        <v/>
      </c>
      <c r="E199" s="15" t="str">
        <f aca="false">IF($C199="","",IFERROR(INDEX('Master Barang'!$D$6:$D$105,MATCH($C199,'Master Barang'!$B$6:$B$105,0)),""))</f>
        <v/>
      </c>
      <c r="F199" s="21"/>
      <c r="G199" s="23"/>
      <c r="H199" s="22"/>
      <c r="I199" s="33" t="str">
        <f aca="false">IF($C199="","",IFERROR(N($G199)*INDEX('Master Barang'!$G$6:$G$105,MATCH($C199,'Master Barang'!$B$6:$B$105,0)),0))</f>
        <v/>
      </c>
    </row>
    <row r="200" customFormat="false" ht="15" hidden="false" customHeight="true" outlineLevel="0" collapsed="false">
      <c r="A200" s="15" t="str">
        <f aca="false">IF($C200="","",COUNTA($C$7:$C200))</f>
        <v/>
      </c>
      <c r="B200" s="35"/>
      <c r="C200" s="26"/>
      <c r="D200" s="32" t="str">
        <f aca="false">IF($C200="","",IFERROR(INDEX('Master Barang'!$C$6:$C$105,MATCH($C200,'Master Barang'!$B$6:$B$105,0)),"kode tidak terdaftar"))</f>
        <v/>
      </c>
      <c r="E200" s="15" t="str">
        <f aca="false">IF($C200="","",IFERROR(INDEX('Master Barang'!$D$6:$D$105,MATCH($C200,'Master Barang'!$B$6:$B$105,0)),""))</f>
        <v/>
      </c>
      <c r="F200" s="26"/>
      <c r="G200" s="28"/>
      <c r="H200" s="27"/>
      <c r="I200" s="33" t="str">
        <f aca="false">IF($C200="","",IFERROR(N($G200)*INDEX('Master Barang'!$G$6:$G$105,MATCH($C200,'Master Barang'!$B$6:$B$105,0)),0))</f>
        <v/>
      </c>
    </row>
    <row r="201" customFormat="false" ht="15" hidden="false" customHeight="true" outlineLevel="0" collapsed="false">
      <c r="A201" s="15" t="str">
        <f aca="false">IF($C201="","",COUNTA($C$7:$C201))</f>
        <v/>
      </c>
      <c r="B201" s="34"/>
      <c r="C201" s="21"/>
      <c r="D201" s="32" t="str">
        <f aca="false">IF($C201="","",IFERROR(INDEX('Master Barang'!$C$6:$C$105,MATCH($C201,'Master Barang'!$B$6:$B$105,0)),"kode tidak terdaftar"))</f>
        <v/>
      </c>
      <c r="E201" s="15" t="str">
        <f aca="false">IF($C201="","",IFERROR(INDEX('Master Barang'!$D$6:$D$105,MATCH($C201,'Master Barang'!$B$6:$B$105,0)),""))</f>
        <v/>
      </c>
      <c r="F201" s="21"/>
      <c r="G201" s="23"/>
      <c r="H201" s="22"/>
      <c r="I201" s="33" t="str">
        <f aca="false">IF($C201="","",IFERROR(N($G201)*INDEX('Master Barang'!$G$6:$G$105,MATCH($C201,'Master Barang'!$B$6:$B$105,0)),0))</f>
        <v/>
      </c>
    </row>
    <row r="202" customFormat="false" ht="15" hidden="false" customHeight="true" outlineLevel="0" collapsed="false">
      <c r="A202" s="15" t="str">
        <f aca="false">IF($C202="","",COUNTA($C$7:$C202))</f>
        <v/>
      </c>
      <c r="B202" s="35"/>
      <c r="C202" s="26"/>
      <c r="D202" s="32" t="str">
        <f aca="false">IF($C202="","",IFERROR(INDEX('Master Barang'!$C$6:$C$105,MATCH($C202,'Master Barang'!$B$6:$B$105,0)),"kode tidak terdaftar"))</f>
        <v/>
      </c>
      <c r="E202" s="15" t="str">
        <f aca="false">IF($C202="","",IFERROR(INDEX('Master Barang'!$D$6:$D$105,MATCH($C202,'Master Barang'!$B$6:$B$105,0)),""))</f>
        <v/>
      </c>
      <c r="F202" s="26"/>
      <c r="G202" s="28"/>
      <c r="H202" s="27"/>
      <c r="I202" s="33" t="str">
        <f aca="false">IF($C202="","",IFERROR(N($G202)*INDEX('Master Barang'!$G$6:$G$105,MATCH($C202,'Master Barang'!$B$6:$B$105,0)),0))</f>
        <v/>
      </c>
    </row>
    <row r="203" customFormat="false" ht="15" hidden="false" customHeight="true" outlineLevel="0" collapsed="false">
      <c r="A203" s="15" t="str">
        <f aca="false">IF($C203="","",COUNTA($C$7:$C203))</f>
        <v/>
      </c>
      <c r="B203" s="34"/>
      <c r="C203" s="21"/>
      <c r="D203" s="32" t="str">
        <f aca="false">IF($C203="","",IFERROR(INDEX('Master Barang'!$C$6:$C$105,MATCH($C203,'Master Barang'!$B$6:$B$105,0)),"kode tidak terdaftar"))</f>
        <v/>
      </c>
      <c r="E203" s="15" t="str">
        <f aca="false">IF($C203="","",IFERROR(INDEX('Master Barang'!$D$6:$D$105,MATCH($C203,'Master Barang'!$B$6:$B$105,0)),""))</f>
        <v/>
      </c>
      <c r="F203" s="21"/>
      <c r="G203" s="23"/>
      <c r="H203" s="22"/>
      <c r="I203" s="33" t="str">
        <f aca="false">IF($C203="","",IFERROR(N($G203)*INDEX('Master Barang'!$G$6:$G$105,MATCH($C203,'Master Barang'!$B$6:$B$105,0)),0))</f>
        <v/>
      </c>
    </row>
    <row r="204" customFormat="false" ht="15" hidden="false" customHeight="true" outlineLevel="0" collapsed="false">
      <c r="A204" s="15" t="str">
        <f aca="false">IF($C204="","",COUNTA($C$7:$C204))</f>
        <v/>
      </c>
      <c r="B204" s="35"/>
      <c r="C204" s="26"/>
      <c r="D204" s="32" t="str">
        <f aca="false">IF($C204="","",IFERROR(INDEX('Master Barang'!$C$6:$C$105,MATCH($C204,'Master Barang'!$B$6:$B$105,0)),"kode tidak terdaftar"))</f>
        <v/>
      </c>
      <c r="E204" s="15" t="str">
        <f aca="false">IF($C204="","",IFERROR(INDEX('Master Barang'!$D$6:$D$105,MATCH($C204,'Master Barang'!$B$6:$B$105,0)),""))</f>
        <v/>
      </c>
      <c r="F204" s="26"/>
      <c r="G204" s="28"/>
      <c r="H204" s="27"/>
      <c r="I204" s="33" t="str">
        <f aca="false">IF($C204="","",IFERROR(N($G204)*INDEX('Master Barang'!$G$6:$G$105,MATCH($C204,'Master Barang'!$B$6:$B$105,0)),0))</f>
        <v/>
      </c>
    </row>
    <row r="205" customFormat="false" ht="15" hidden="false" customHeight="true" outlineLevel="0" collapsed="false">
      <c r="A205" s="15" t="str">
        <f aca="false">IF($C205="","",COUNTA($C$7:$C205))</f>
        <v/>
      </c>
      <c r="B205" s="34"/>
      <c r="C205" s="21"/>
      <c r="D205" s="32" t="str">
        <f aca="false">IF($C205="","",IFERROR(INDEX('Master Barang'!$C$6:$C$105,MATCH($C205,'Master Barang'!$B$6:$B$105,0)),"kode tidak terdaftar"))</f>
        <v/>
      </c>
      <c r="E205" s="15" t="str">
        <f aca="false">IF($C205="","",IFERROR(INDEX('Master Barang'!$D$6:$D$105,MATCH($C205,'Master Barang'!$B$6:$B$105,0)),""))</f>
        <v/>
      </c>
      <c r="F205" s="21"/>
      <c r="G205" s="23"/>
      <c r="H205" s="22"/>
      <c r="I205" s="33" t="str">
        <f aca="false">IF($C205="","",IFERROR(N($G205)*INDEX('Master Barang'!$G$6:$G$105,MATCH($C205,'Master Barang'!$B$6:$B$105,0)),0))</f>
        <v/>
      </c>
    </row>
    <row r="206" customFormat="false" ht="15" hidden="false" customHeight="true" outlineLevel="0" collapsed="false">
      <c r="A206" s="15" t="str">
        <f aca="false">IF($C206="","",COUNTA($C$7:$C206))</f>
        <v/>
      </c>
      <c r="B206" s="35"/>
      <c r="C206" s="26"/>
      <c r="D206" s="32" t="str">
        <f aca="false">IF($C206="","",IFERROR(INDEX('Master Barang'!$C$6:$C$105,MATCH($C206,'Master Barang'!$B$6:$B$105,0)),"kode tidak terdaftar"))</f>
        <v/>
      </c>
      <c r="E206" s="15" t="str">
        <f aca="false">IF($C206="","",IFERROR(INDEX('Master Barang'!$D$6:$D$105,MATCH($C206,'Master Barang'!$B$6:$B$105,0)),""))</f>
        <v/>
      </c>
      <c r="F206" s="26"/>
      <c r="G206" s="28"/>
      <c r="H206" s="27"/>
      <c r="I206" s="33" t="str">
        <f aca="false">IF($C206="","",IFERROR(N($G206)*INDEX('Master Barang'!$G$6:$G$105,MATCH($C206,'Master Barang'!$B$6:$B$105,0)),0))</f>
        <v/>
      </c>
    </row>
    <row r="207" customFormat="false" ht="15" hidden="false" customHeight="true" outlineLevel="0" collapsed="false">
      <c r="A207" s="15" t="str">
        <f aca="false">IF($C207="","",COUNTA($C$7:$C207))</f>
        <v/>
      </c>
      <c r="B207" s="34"/>
      <c r="C207" s="21"/>
      <c r="D207" s="32" t="str">
        <f aca="false">IF($C207="","",IFERROR(INDEX('Master Barang'!$C$6:$C$105,MATCH($C207,'Master Barang'!$B$6:$B$105,0)),"kode tidak terdaftar"))</f>
        <v/>
      </c>
      <c r="E207" s="15" t="str">
        <f aca="false">IF($C207="","",IFERROR(INDEX('Master Barang'!$D$6:$D$105,MATCH($C207,'Master Barang'!$B$6:$B$105,0)),""))</f>
        <v/>
      </c>
      <c r="F207" s="21"/>
      <c r="G207" s="23"/>
      <c r="H207" s="22"/>
      <c r="I207" s="33" t="str">
        <f aca="false">IF($C207="","",IFERROR(N($G207)*INDEX('Master Barang'!$G$6:$G$105,MATCH($C207,'Master Barang'!$B$6:$B$105,0)),0))</f>
        <v/>
      </c>
    </row>
    <row r="208" customFormat="false" ht="15" hidden="false" customHeight="true" outlineLevel="0" collapsed="false">
      <c r="A208" s="15" t="str">
        <f aca="false">IF($C208="","",COUNTA($C$7:$C208))</f>
        <v/>
      </c>
      <c r="B208" s="35"/>
      <c r="C208" s="26"/>
      <c r="D208" s="32" t="str">
        <f aca="false">IF($C208="","",IFERROR(INDEX('Master Barang'!$C$6:$C$105,MATCH($C208,'Master Barang'!$B$6:$B$105,0)),"kode tidak terdaftar"))</f>
        <v/>
      </c>
      <c r="E208" s="15" t="str">
        <f aca="false">IF($C208="","",IFERROR(INDEX('Master Barang'!$D$6:$D$105,MATCH($C208,'Master Barang'!$B$6:$B$105,0)),""))</f>
        <v/>
      </c>
      <c r="F208" s="26"/>
      <c r="G208" s="28"/>
      <c r="H208" s="27"/>
      <c r="I208" s="33" t="str">
        <f aca="false">IF($C208="","",IFERROR(N($G208)*INDEX('Master Barang'!$G$6:$G$105,MATCH($C208,'Master Barang'!$B$6:$B$105,0)),0))</f>
        <v/>
      </c>
    </row>
    <row r="209" customFormat="false" ht="15" hidden="false" customHeight="true" outlineLevel="0" collapsed="false">
      <c r="A209" s="15" t="str">
        <f aca="false">IF($C209="","",COUNTA($C$7:$C209))</f>
        <v/>
      </c>
      <c r="B209" s="34"/>
      <c r="C209" s="21"/>
      <c r="D209" s="32" t="str">
        <f aca="false">IF($C209="","",IFERROR(INDEX('Master Barang'!$C$6:$C$105,MATCH($C209,'Master Barang'!$B$6:$B$105,0)),"kode tidak terdaftar"))</f>
        <v/>
      </c>
      <c r="E209" s="15" t="str">
        <f aca="false">IF($C209="","",IFERROR(INDEX('Master Barang'!$D$6:$D$105,MATCH($C209,'Master Barang'!$B$6:$B$105,0)),""))</f>
        <v/>
      </c>
      <c r="F209" s="21"/>
      <c r="G209" s="23"/>
      <c r="H209" s="22"/>
      <c r="I209" s="33" t="str">
        <f aca="false">IF($C209="","",IFERROR(N($G209)*INDEX('Master Barang'!$G$6:$G$105,MATCH($C209,'Master Barang'!$B$6:$B$105,0)),0))</f>
        <v/>
      </c>
    </row>
    <row r="210" customFormat="false" ht="15" hidden="false" customHeight="true" outlineLevel="0" collapsed="false">
      <c r="A210" s="15" t="str">
        <f aca="false">IF($C210="","",COUNTA($C$7:$C210))</f>
        <v/>
      </c>
      <c r="B210" s="35"/>
      <c r="C210" s="26"/>
      <c r="D210" s="32" t="str">
        <f aca="false">IF($C210="","",IFERROR(INDEX('Master Barang'!$C$6:$C$105,MATCH($C210,'Master Barang'!$B$6:$B$105,0)),"kode tidak terdaftar"))</f>
        <v/>
      </c>
      <c r="E210" s="15" t="str">
        <f aca="false">IF($C210="","",IFERROR(INDEX('Master Barang'!$D$6:$D$105,MATCH($C210,'Master Barang'!$B$6:$B$105,0)),""))</f>
        <v/>
      </c>
      <c r="F210" s="26"/>
      <c r="G210" s="28"/>
      <c r="H210" s="27"/>
      <c r="I210" s="33" t="str">
        <f aca="false">IF($C210="","",IFERROR(N($G210)*INDEX('Master Barang'!$G$6:$G$105,MATCH($C210,'Master Barang'!$B$6:$B$105,0)),0))</f>
        <v/>
      </c>
    </row>
    <row r="211" customFormat="false" ht="15" hidden="false" customHeight="true" outlineLevel="0" collapsed="false">
      <c r="A211" s="15" t="str">
        <f aca="false">IF($C211="","",COUNTA($C$7:$C211))</f>
        <v/>
      </c>
      <c r="B211" s="34"/>
      <c r="C211" s="21"/>
      <c r="D211" s="32" t="str">
        <f aca="false">IF($C211="","",IFERROR(INDEX('Master Barang'!$C$6:$C$105,MATCH($C211,'Master Barang'!$B$6:$B$105,0)),"kode tidak terdaftar"))</f>
        <v/>
      </c>
      <c r="E211" s="15" t="str">
        <f aca="false">IF($C211="","",IFERROR(INDEX('Master Barang'!$D$6:$D$105,MATCH($C211,'Master Barang'!$B$6:$B$105,0)),""))</f>
        <v/>
      </c>
      <c r="F211" s="21"/>
      <c r="G211" s="23"/>
      <c r="H211" s="22"/>
      <c r="I211" s="33" t="str">
        <f aca="false">IF($C211="","",IFERROR(N($G211)*INDEX('Master Barang'!$G$6:$G$105,MATCH($C211,'Master Barang'!$B$6:$B$105,0)),0))</f>
        <v/>
      </c>
    </row>
    <row r="212" customFormat="false" ht="15" hidden="false" customHeight="true" outlineLevel="0" collapsed="false">
      <c r="A212" s="15" t="str">
        <f aca="false">IF($C212="","",COUNTA($C$7:$C212))</f>
        <v/>
      </c>
      <c r="B212" s="35"/>
      <c r="C212" s="26"/>
      <c r="D212" s="32" t="str">
        <f aca="false">IF($C212="","",IFERROR(INDEX('Master Barang'!$C$6:$C$105,MATCH($C212,'Master Barang'!$B$6:$B$105,0)),"kode tidak terdaftar"))</f>
        <v/>
      </c>
      <c r="E212" s="15" t="str">
        <f aca="false">IF($C212="","",IFERROR(INDEX('Master Barang'!$D$6:$D$105,MATCH($C212,'Master Barang'!$B$6:$B$105,0)),""))</f>
        <v/>
      </c>
      <c r="F212" s="26"/>
      <c r="G212" s="28"/>
      <c r="H212" s="27"/>
      <c r="I212" s="33" t="str">
        <f aca="false">IF($C212="","",IFERROR(N($G212)*INDEX('Master Barang'!$G$6:$G$105,MATCH($C212,'Master Barang'!$B$6:$B$105,0)),0))</f>
        <v/>
      </c>
    </row>
    <row r="213" customFormat="false" ht="15" hidden="false" customHeight="true" outlineLevel="0" collapsed="false">
      <c r="A213" s="15" t="str">
        <f aca="false">IF($C213="","",COUNTA($C$7:$C213))</f>
        <v/>
      </c>
      <c r="B213" s="34"/>
      <c r="C213" s="21"/>
      <c r="D213" s="32" t="str">
        <f aca="false">IF($C213="","",IFERROR(INDEX('Master Barang'!$C$6:$C$105,MATCH($C213,'Master Barang'!$B$6:$B$105,0)),"kode tidak terdaftar"))</f>
        <v/>
      </c>
      <c r="E213" s="15" t="str">
        <f aca="false">IF($C213="","",IFERROR(INDEX('Master Barang'!$D$6:$D$105,MATCH($C213,'Master Barang'!$B$6:$B$105,0)),""))</f>
        <v/>
      </c>
      <c r="F213" s="21"/>
      <c r="G213" s="23"/>
      <c r="H213" s="22"/>
      <c r="I213" s="33" t="str">
        <f aca="false">IF($C213="","",IFERROR(N($G213)*INDEX('Master Barang'!$G$6:$G$105,MATCH($C213,'Master Barang'!$B$6:$B$105,0)),0))</f>
        <v/>
      </c>
    </row>
    <row r="214" customFormat="false" ht="15" hidden="false" customHeight="true" outlineLevel="0" collapsed="false">
      <c r="A214" s="15" t="str">
        <f aca="false">IF($C214="","",COUNTA($C$7:$C214))</f>
        <v/>
      </c>
      <c r="B214" s="35"/>
      <c r="C214" s="26"/>
      <c r="D214" s="32" t="str">
        <f aca="false">IF($C214="","",IFERROR(INDEX('Master Barang'!$C$6:$C$105,MATCH($C214,'Master Barang'!$B$6:$B$105,0)),"kode tidak terdaftar"))</f>
        <v/>
      </c>
      <c r="E214" s="15" t="str">
        <f aca="false">IF($C214="","",IFERROR(INDEX('Master Barang'!$D$6:$D$105,MATCH($C214,'Master Barang'!$B$6:$B$105,0)),""))</f>
        <v/>
      </c>
      <c r="F214" s="26"/>
      <c r="G214" s="28"/>
      <c r="H214" s="27"/>
      <c r="I214" s="33" t="str">
        <f aca="false">IF($C214="","",IFERROR(N($G214)*INDEX('Master Barang'!$G$6:$G$105,MATCH($C214,'Master Barang'!$B$6:$B$105,0)),0))</f>
        <v/>
      </c>
    </row>
    <row r="215" customFormat="false" ht="15" hidden="false" customHeight="true" outlineLevel="0" collapsed="false">
      <c r="A215" s="15" t="str">
        <f aca="false">IF($C215="","",COUNTA($C$7:$C215))</f>
        <v/>
      </c>
      <c r="B215" s="34"/>
      <c r="C215" s="21"/>
      <c r="D215" s="32" t="str">
        <f aca="false">IF($C215="","",IFERROR(INDEX('Master Barang'!$C$6:$C$105,MATCH($C215,'Master Barang'!$B$6:$B$105,0)),"kode tidak terdaftar"))</f>
        <v/>
      </c>
      <c r="E215" s="15" t="str">
        <f aca="false">IF($C215="","",IFERROR(INDEX('Master Barang'!$D$6:$D$105,MATCH($C215,'Master Barang'!$B$6:$B$105,0)),""))</f>
        <v/>
      </c>
      <c r="F215" s="21"/>
      <c r="G215" s="23"/>
      <c r="H215" s="22"/>
      <c r="I215" s="33" t="str">
        <f aca="false">IF($C215="","",IFERROR(N($G215)*INDEX('Master Barang'!$G$6:$G$105,MATCH($C215,'Master Barang'!$B$6:$B$105,0)),0))</f>
        <v/>
      </c>
    </row>
    <row r="216" customFormat="false" ht="15" hidden="false" customHeight="true" outlineLevel="0" collapsed="false">
      <c r="A216" s="15" t="str">
        <f aca="false">IF($C216="","",COUNTA($C$7:$C216))</f>
        <v/>
      </c>
      <c r="B216" s="35"/>
      <c r="C216" s="26"/>
      <c r="D216" s="32" t="str">
        <f aca="false">IF($C216="","",IFERROR(INDEX('Master Barang'!$C$6:$C$105,MATCH($C216,'Master Barang'!$B$6:$B$105,0)),"kode tidak terdaftar"))</f>
        <v/>
      </c>
      <c r="E216" s="15" t="str">
        <f aca="false">IF($C216="","",IFERROR(INDEX('Master Barang'!$D$6:$D$105,MATCH($C216,'Master Barang'!$B$6:$B$105,0)),""))</f>
        <v/>
      </c>
      <c r="F216" s="26"/>
      <c r="G216" s="28"/>
      <c r="H216" s="27"/>
      <c r="I216" s="33" t="str">
        <f aca="false">IF($C216="","",IFERROR(N($G216)*INDEX('Master Barang'!$G$6:$G$105,MATCH($C216,'Master Barang'!$B$6:$B$105,0)),0))</f>
        <v/>
      </c>
    </row>
    <row r="217" customFormat="false" ht="15" hidden="false" customHeight="true" outlineLevel="0" collapsed="false">
      <c r="A217" s="15" t="str">
        <f aca="false">IF($C217="","",COUNTA($C$7:$C217))</f>
        <v/>
      </c>
      <c r="B217" s="34"/>
      <c r="C217" s="21"/>
      <c r="D217" s="32" t="str">
        <f aca="false">IF($C217="","",IFERROR(INDEX('Master Barang'!$C$6:$C$105,MATCH($C217,'Master Barang'!$B$6:$B$105,0)),"kode tidak terdaftar"))</f>
        <v/>
      </c>
      <c r="E217" s="15" t="str">
        <f aca="false">IF($C217="","",IFERROR(INDEX('Master Barang'!$D$6:$D$105,MATCH($C217,'Master Barang'!$B$6:$B$105,0)),""))</f>
        <v/>
      </c>
      <c r="F217" s="21"/>
      <c r="G217" s="23"/>
      <c r="H217" s="22"/>
      <c r="I217" s="33" t="str">
        <f aca="false">IF($C217="","",IFERROR(N($G217)*INDEX('Master Barang'!$G$6:$G$105,MATCH($C217,'Master Barang'!$B$6:$B$105,0)),0))</f>
        <v/>
      </c>
    </row>
    <row r="218" customFormat="false" ht="15" hidden="false" customHeight="true" outlineLevel="0" collapsed="false">
      <c r="A218" s="15" t="str">
        <f aca="false">IF($C218="","",COUNTA($C$7:$C218))</f>
        <v/>
      </c>
      <c r="B218" s="35"/>
      <c r="C218" s="26"/>
      <c r="D218" s="32" t="str">
        <f aca="false">IF($C218="","",IFERROR(INDEX('Master Barang'!$C$6:$C$105,MATCH($C218,'Master Barang'!$B$6:$B$105,0)),"kode tidak terdaftar"))</f>
        <v/>
      </c>
      <c r="E218" s="15" t="str">
        <f aca="false">IF($C218="","",IFERROR(INDEX('Master Barang'!$D$6:$D$105,MATCH($C218,'Master Barang'!$B$6:$B$105,0)),""))</f>
        <v/>
      </c>
      <c r="F218" s="26"/>
      <c r="G218" s="28"/>
      <c r="H218" s="27"/>
      <c r="I218" s="33" t="str">
        <f aca="false">IF($C218="","",IFERROR(N($G218)*INDEX('Master Barang'!$G$6:$G$105,MATCH($C218,'Master Barang'!$B$6:$B$105,0)),0))</f>
        <v/>
      </c>
    </row>
    <row r="219" customFormat="false" ht="15" hidden="false" customHeight="true" outlineLevel="0" collapsed="false">
      <c r="A219" s="15" t="str">
        <f aca="false">IF($C219="","",COUNTA($C$7:$C219))</f>
        <v/>
      </c>
      <c r="B219" s="34"/>
      <c r="C219" s="21"/>
      <c r="D219" s="32" t="str">
        <f aca="false">IF($C219="","",IFERROR(INDEX('Master Barang'!$C$6:$C$105,MATCH($C219,'Master Barang'!$B$6:$B$105,0)),"kode tidak terdaftar"))</f>
        <v/>
      </c>
      <c r="E219" s="15" t="str">
        <f aca="false">IF($C219="","",IFERROR(INDEX('Master Barang'!$D$6:$D$105,MATCH($C219,'Master Barang'!$B$6:$B$105,0)),""))</f>
        <v/>
      </c>
      <c r="F219" s="21"/>
      <c r="G219" s="23"/>
      <c r="H219" s="22"/>
      <c r="I219" s="33" t="str">
        <f aca="false">IF($C219="","",IFERROR(N($G219)*INDEX('Master Barang'!$G$6:$G$105,MATCH($C219,'Master Barang'!$B$6:$B$105,0)),0))</f>
        <v/>
      </c>
    </row>
    <row r="220" customFormat="false" ht="15" hidden="false" customHeight="true" outlineLevel="0" collapsed="false">
      <c r="A220" s="15" t="str">
        <f aca="false">IF($C220="","",COUNTA($C$7:$C220))</f>
        <v/>
      </c>
      <c r="B220" s="35"/>
      <c r="C220" s="26"/>
      <c r="D220" s="32" t="str">
        <f aca="false">IF($C220="","",IFERROR(INDEX('Master Barang'!$C$6:$C$105,MATCH($C220,'Master Barang'!$B$6:$B$105,0)),"kode tidak terdaftar"))</f>
        <v/>
      </c>
      <c r="E220" s="15" t="str">
        <f aca="false">IF($C220="","",IFERROR(INDEX('Master Barang'!$D$6:$D$105,MATCH($C220,'Master Barang'!$B$6:$B$105,0)),""))</f>
        <v/>
      </c>
      <c r="F220" s="26"/>
      <c r="G220" s="28"/>
      <c r="H220" s="27"/>
      <c r="I220" s="33" t="str">
        <f aca="false">IF($C220="","",IFERROR(N($G220)*INDEX('Master Barang'!$G$6:$G$105,MATCH($C220,'Master Barang'!$B$6:$B$105,0)),0))</f>
        <v/>
      </c>
    </row>
    <row r="221" customFormat="false" ht="15" hidden="false" customHeight="true" outlineLevel="0" collapsed="false">
      <c r="A221" s="15" t="str">
        <f aca="false">IF($C221="","",COUNTA($C$7:$C221))</f>
        <v/>
      </c>
      <c r="B221" s="34"/>
      <c r="C221" s="21"/>
      <c r="D221" s="32" t="str">
        <f aca="false">IF($C221="","",IFERROR(INDEX('Master Barang'!$C$6:$C$105,MATCH($C221,'Master Barang'!$B$6:$B$105,0)),"kode tidak terdaftar"))</f>
        <v/>
      </c>
      <c r="E221" s="15" t="str">
        <f aca="false">IF($C221="","",IFERROR(INDEX('Master Barang'!$D$6:$D$105,MATCH($C221,'Master Barang'!$B$6:$B$105,0)),""))</f>
        <v/>
      </c>
      <c r="F221" s="21"/>
      <c r="G221" s="23"/>
      <c r="H221" s="22"/>
      <c r="I221" s="33" t="str">
        <f aca="false">IF($C221="","",IFERROR(N($G221)*INDEX('Master Barang'!$G$6:$G$105,MATCH($C221,'Master Barang'!$B$6:$B$105,0)),0))</f>
        <v/>
      </c>
    </row>
    <row r="222" customFormat="false" ht="15" hidden="false" customHeight="true" outlineLevel="0" collapsed="false">
      <c r="A222" s="15" t="str">
        <f aca="false">IF($C222="","",COUNTA($C$7:$C222))</f>
        <v/>
      </c>
      <c r="B222" s="35"/>
      <c r="C222" s="26"/>
      <c r="D222" s="32" t="str">
        <f aca="false">IF($C222="","",IFERROR(INDEX('Master Barang'!$C$6:$C$105,MATCH($C222,'Master Barang'!$B$6:$B$105,0)),"kode tidak terdaftar"))</f>
        <v/>
      </c>
      <c r="E222" s="15" t="str">
        <f aca="false">IF($C222="","",IFERROR(INDEX('Master Barang'!$D$6:$D$105,MATCH($C222,'Master Barang'!$B$6:$B$105,0)),""))</f>
        <v/>
      </c>
      <c r="F222" s="26"/>
      <c r="G222" s="28"/>
      <c r="H222" s="27"/>
      <c r="I222" s="33" t="str">
        <f aca="false">IF($C222="","",IFERROR(N($G222)*INDEX('Master Barang'!$G$6:$G$105,MATCH($C222,'Master Barang'!$B$6:$B$105,0)),0))</f>
        <v/>
      </c>
    </row>
    <row r="223" customFormat="false" ht="15" hidden="false" customHeight="true" outlineLevel="0" collapsed="false">
      <c r="A223" s="15" t="str">
        <f aca="false">IF($C223="","",COUNTA($C$7:$C223))</f>
        <v/>
      </c>
      <c r="B223" s="34"/>
      <c r="C223" s="21"/>
      <c r="D223" s="32" t="str">
        <f aca="false">IF($C223="","",IFERROR(INDEX('Master Barang'!$C$6:$C$105,MATCH($C223,'Master Barang'!$B$6:$B$105,0)),"kode tidak terdaftar"))</f>
        <v/>
      </c>
      <c r="E223" s="15" t="str">
        <f aca="false">IF($C223="","",IFERROR(INDEX('Master Barang'!$D$6:$D$105,MATCH($C223,'Master Barang'!$B$6:$B$105,0)),""))</f>
        <v/>
      </c>
      <c r="F223" s="21"/>
      <c r="G223" s="23"/>
      <c r="H223" s="22"/>
      <c r="I223" s="33" t="str">
        <f aca="false">IF($C223="","",IFERROR(N($G223)*INDEX('Master Barang'!$G$6:$G$105,MATCH($C223,'Master Barang'!$B$6:$B$105,0)),0))</f>
        <v/>
      </c>
    </row>
    <row r="224" customFormat="false" ht="15" hidden="false" customHeight="true" outlineLevel="0" collapsed="false">
      <c r="A224" s="15" t="str">
        <f aca="false">IF($C224="","",COUNTA($C$7:$C224))</f>
        <v/>
      </c>
      <c r="B224" s="35"/>
      <c r="C224" s="26"/>
      <c r="D224" s="32" t="str">
        <f aca="false">IF($C224="","",IFERROR(INDEX('Master Barang'!$C$6:$C$105,MATCH($C224,'Master Barang'!$B$6:$B$105,0)),"kode tidak terdaftar"))</f>
        <v/>
      </c>
      <c r="E224" s="15" t="str">
        <f aca="false">IF($C224="","",IFERROR(INDEX('Master Barang'!$D$6:$D$105,MATCH($C224,'Master Barang'!$B$6:$B$105,0)),""))</f>
        <v/>
      </c>
      <c r="F224" s="26"/>
      <c r="G224" s="28"/>
      <c r="H224" s="27"/>
      <c r="I224" s="33" t="str">
        <f aca="false">IF($C224="","",IFERROR(N($G224)*INDEX('Master Barang'!$G$6:$G$105,MATCH($C224,'Master Barang'!$B$6:$B$105,0)),0))</f>
        <v/>
      </c>
    </row>
    <row r="225" customFormat="false" ht="15" hidden="false" customHeight="true" outlineLevel="0" collapsed="false">
      <c r="A225" s="15" t="str">
        <f aca="false">IF($C225="","",COUNTA($C$7:$C225))</f>
        <v/>
      </c>
      <c r="B225" s="34"/>
      <c r="C225" s="21"/>
      <c r="D225" s="32" t="str">
        <f aca="false">IF($C225="","",IFERROR(INDEX('Master Barang'!$C$6:$C$105,MATCH($C225,'Master Barang'!$B$6:$B$105,0)),"kode tidak terdaftar"))</f>
        <v/>
      </c>
      <c r="E225" s="15" t="str">
        <f aca="false">IF($C225="","",IFERROR(INDEX('Master Barang'!$D$6:$D$105,MATCH($C225,'Master Barang'!$B$6:$B$105,0)),""))</f>
        <v/>
      </c>
      <c r="F225" s="21"/>
      <c r="G225" s="23"/>
      <c r="H225" s="22"/>
      <c r="I225" s="33" t="str">
        <f aca="false">IF($C225="","",IFERROR(N($G225)*INDEX('Master Barang'!$G$6:$G$105,MATCH($C225,'Master Barang'!$B$6:$B$105,0)),0))</f>
        <v/>
      </c>
    </row>
    <row r="226" customFormat="false" ht="15" hidden="false" customHeight="true" outlineLevel="0" collapsed="false">
      <c r="A226" s="15" t="str">
        <f aca="false">IF($C226="","",COUNTA($C$7:$C226))</f>
        <v/>
      </c>
      <c r="B226" s="35"/>
      <c r="C226" s="26"/>
      <c r="D226" s="32" t="str">
        <f aca="false">IF($C226="","",IFERROR(INDEX('Master Barang'!$C$6:$C$105,MATCH($C226,'Master Barang'!$B$6:$B$105,0)),"kode tidak terdaftar"))</f>
        <v/>
      </c>
      <c r="E226" s="15" t="str">
        <f aca="false">IF($C226="","",IFERROR(INDEX('Master Barang'!$D$6:$D$105,MATCH($C226,'Master Barang'!$B$6:$B$105,0)),""))</f>
        <v/>
      </c>
      <c r="F226" s="26"/>
      <c r="G226" s="28"/>
      <c r="H226" s="27"/>
      <c r="I226" s="33" t="str">
        <f aca="false">IF($C226="","",IFERROR(N($G226)*INDEX('Master Barang'!$G$6:$G$105,MATCH($C226,'Master Barang'!$B$6:$B$105,0)),0))</f>
        <v/>
      </c>
    </row>
    <row r="227" customFormat="false" ht="15" hidden="false" customHeight="true" outlineLevel="0" collapsed="false">
      <c r="A227" s="15" t="str">
        <f aca="false">IF($C227="","",COUNTA($C$7:$C227))</f>
        <v/>
      </c>
      <c r="B227" s="34"/>
      <c r="C227" s="21"/>
      <c r="D227" s="32" t="str">
        <f aca="false">IF($C227="","",IFERROR(INDEX('Master Barang'!$C$6:$C$105,MATCH($C227,'Master Barang'!$B$6:$B$105,0)),"kode tidak terdaftar"))</f>
        <v/>
      </c>
      <c r="E227" s="15" t="str">
        <f aca="false">IF($C227="","",IFERROR(INDEX('Master Barang'!$D$6:$D$105,MATCH($C227,'Master Barang'!$B$6:$B$105,0)),""))</f>
        <v/>
      </c>
      <c r="F227" s="21"/>
      <c r="G227" s="23"/>
      <c r="H227" s="22"/>
      <c r="I227" s="33" t="str">
        <f aca="false">IF($C227="","",IFERROR(N($G227)*INDEX('Master Barang'!$G$6:$G$105,MATCH($C227,'Master Barang'!$B$6:$B$105,0)),0))</f>
        <v/>
      </c>
    </row>
    <row r="228" customFormat="false" ht="15" hidden="false" customHeight="true" outlineLevel="0" collapsed="false">
      <c r="A228" s="15" t="str">
        <f aca="false">IF($C228="","",COUNTA($C$7:$C228))</f>
        <v/>
      </c>
      <c r="B228" s="35"/>
      <c r="C228" s="26"/>
      <c r="D228" s="32" t="str">
        <f aca="false">IF($C228="","",IFERROR(INDEX('Master Barang'!$C$6:$C$105,MATCH($C228,'Master Barang'!$B$6:$B$105,0)),"kode tidak terdaftar"))</f>
        <v/>
      </c>
      <c r="E228" s="15" t="str">
        <f aca="false">IF($C228="","",IFERROR(INDEX('Master Barang'!$D$6:$D$105,MATCH($C228,'Master Barang'!$B$6:$B$105,0)),""))</f>
        <v/>
      </c>
      <c r="F228" s="26"/>
      <c r="G228" s="28"/>
      <c r="H228" s="27"/>
      <c r="I228" s="33" t="str">
        <f aca="false">IF($C228="","",IFERROR(N($G228)*INDEX('Master Barang'!$G$6:$G$105,MATCH($C228,'Master Barang'!$B$6:$B$105,0)),0))</f>
        <v/>
      </c>
    </row>
    <row r="229" customFormat="false" ht="15" hidden="false" customHeight="true" outlineLevel="0" collapsed="false">
      <c r="A229" s="15" t="str">
        <f aca="false">IF($C229="","",COUNTA($C$7:$C229))</f>
        <v/>
      </c>
      <c r="B229" s="34"/>
      <c r="C229" s="21"/>
      <c r="D229" s="32" t="str">
        <f aca="false">IF($C229="","",IFERROR(INDEX('Master Barang'!$C$6:$C$105,MATCH($C229,'Master Barang'!$B$6:$B$105,0)),"kode tidak terdaftar"))</f>
        <v/>
      </c>
      <c r="E229" s="15" t="str">
        <f aca="false">IF($C229="","",IFERROR(INDEX('Master Barang'!$D$6:$D$105,MATCH($C229,'Master Barang'!$B$6:$B$105,0)),""))</f>
        <v/>
      </c>
      <c r="F229" s="21"/>
      <c r="G229" s="23"/>
      <c r="H229" s="22"/>
      <c r="I229" s="33" t="str">
        <f aca="false">IF($C229="","",IFERROR(N($G229)*INDEX('Master Barang'!$G$6:$G$105,MATCH($C229,'Master Barang'!$B$6:$B$105,0)),0))</f>
        <v/>
      </c>
    </row>
    <row r="230" customFormat="false" ht="15" hidden="false" customHeight="true" outlineLevel="0" collapsed="false">
      <c r="A230" s="15" t="str">
        <f aca="false">IF($C230="","",COUNTA($C$7:$C230))</f>
        <v/>
      </c>
      <c r="B230" s="35"/>
      <c r="C230" s="26"/>
      <c r="D230" s="32" t="str">
        <f aca="false">IF($C230="","",IFERROR(INDEX('Master Barang'!$C$6:$C$105,MATCH($C230,'Master Barang'!$B$6:$B$105,0)),"kode tidak terdaftar"))</f>
        <v/>
      </c>
      <c r="E230" s="15" t="str">
        <f aca="false">IF($C230="","",IFERROR(INDEX('Master Barang'!$D$6:$D$105,MATCH($C230,'Master Barang'!$B$6:$B$105,0)),""))</f>
        <v/>
      </c>
      <c r="F230" s="26"/>
      <c r="G230" s="28"/>
      <c r="H230" s="27"/>
      <c r="I230" s="33" t="str">
        <f aca="false">IF($C230="","",IFERROR(N($G230)*INDEX('Master Barang'!$G$6:$G$105,MATCH($C230,'Master Barang'!$B$6:$B$105,0)),0))</f>
        <v/>
      </c>
    </row>
    <row r="231" customFormat="false" ht="15" hidden="false" customHeight="true" outlineLevel="0" collapsed="false">
      <c r="A231" s="15" t="str">
        <f aca="false">IF($C231="","",COUNTA($C$7:$C231))</f>
        <v/>
      </c>
      <c r="B231" s="34"/>
      <c r="C231" s="21"/>
      <c r="D231" s="32" t="str">
        <f aca="false">IF($C231="","",IFERROR(INDEX('Master Barang'!$C$6:$C$105,MATCH($C231,'Master Barang'!$B$6:$B$105,0)),"kode tidak terdaftar"))</f>
        <v/>
      </c>
      <c r="E231" s="15" t="str">
        <f aca="false">IF($C231="","",IFERROR(INDEX('Master Barang'!$D$6:$D$105,MATCH($C231,'Master Barang'!$B$6:$B$105,0)),""))</f>
        <v/>
      </c>
      <c r="F231" s="21"/>
      <c r="G231" s="23"/>
      <c r="H231" s="22"/>
      <c r="I231" s="33" t="str">
        <f aca="false">IF($C231="","",IFERROR(N($G231)*INDEX('Master Barang'!$G$6:$G$105,MATCH($C231,'Master Barang'!$B$6:$B$105,0)),0))</f>
        <v/>
      </c>
    </row>
    <row r="232" customFormat="false" ht="15" hidden="false" customHeight="true" outlineLevel="0" collapsed="false">
      <c r="A232" s="15" t="str">
        <f aca="false">IF($C232="","",COUNTA($C$7:$C232))</f>
        <v/>
      </c>
      <c r="B232" s="35"/>
      <c r="C232" s="26"/>
      <c r="D232" s="32" t="str">
        <f aca="false">IF($C232="","",IFERROR(INDEX('Master Barang'!$C$6:$C$105,MATCH($C232,'Master Barang'!$B$6:$B$105,0)),"kode tidak terdaftar"))</f>
        <v/>
      </c>
      <c r="E232" s="15" t="str">
        <f aca="false">IF($C232="","",IFERROR(INDEX('Master Barang'!$D$6:$D$105,MATCH($C232,'Master Barang'!$B$6:$B$105,0)),""))</f>
        <v/>
      </c>
      <c r="F232" s="26"/>
      <c r="G232" s="28"/>
      <c r="H232" s="27"/>
      <c r="I232" s="33" t="str">
        <f aca="false">IF($C232="","",IFERROR(N($G232)*INDEX('Master Barang'!$G$6:$G$105,MATCH($C232,'Master Barang'!$B$6:$B$105,0)),0))</f>
        <v/>
      </c>
    </row>
    <row r="233" customFormat="false" ht="15" hidden="false" customHeight="true" outlineLevel="0" collapsed="false">
      <c r="A233" s="15" t="str">
        <f aca="false">IF($C233="","",COUNTA($C$7:$C233))</f>
        <v/>
      </c>
      <c r="B233" s="34"/>
      <c r="C233" s="21"/>
      <c r="D233" s="32" t="str">
        <f aca="false">IF($C233="","",IFERROR(INDEX('Master Barang'!$C$6:$C$105,MATCH($C233,'Master Barang'!$B$6:$B$105,0)),"kode tidak terdaftar"))</f>
        <v/>
      </c>
      <c r="E233" s="15" t="str">
        <f aca="false">IF($C233="","",IFERROR(INDEX('Master Barang'!$D$6:$D$105,MATCH($C233,'Master Barang'!$B$6:$B$105,0)),""))</f>
        <v/>
      </c>
      <c r="F233" s="21"/>
      <c r="G233" s="23"/>
      <c r="H233" s="22"/>
      <c r="I233" s="33" t="str">
        <f aca="false">IF($C233="","",IFERROR(N($G233)*INDEX('Master Barang'!$G$6:$G$105,MATCH($C233,'Master Barang'!$B$6:$B$105,0)),0))</f>
        <v/>
      </c>
    </row>
    <row r="234" customFormat="false" ht="15" hidden="false" customHeight="true" outlineLevel="0" collapsed="false">
      <c r="A234" s="15" t="str">
        <f aca="false">IF($C234="","",COUNTA($C$7:$C234))</f>
        <v/>
      </c>
      <c r="B234" s="35"/>
      <c r="C234" s="26"/>
      <c r="D234" s="32" t="str">
        <f aca="false">IF($C234="","",IFERROR(INDEX('Master Barang'!$C$6:$C$105,MATCH($C234,'Master Barang'!$B$6:$B$105,0)),"kode tidak terdaftar"))</f>
        <v/>
      </c>
      <c r="E234" s="15" t="str">
        <f aca="false">IF($C234="","",IFERROR(INDEX('Master Barang'!$D$6:$D$105,MATCH($C234,'Master Barang'!$B$6:$B$105,0)),""))</f>
        <v/>
      </c>
      <c r="F234" s="26"/>
      <c r="G234" s="28"/>
      <c r="H234" s="27"/>
      <c r="I234" s="33" t="str">
        <f aca="false">IF($C234="","",IFERROR(N($G234)*INDEX('Master Barang'!$G$6:$G$105,MATCH($C234,'Master Barang'!$B$6:$B$105,0)),0))</f>
        <v/>
      </c>
    </row>
    <row r="235" customFormat="false" ht="15" hidden="false" customHeight="true" outlineLevel="0" collapsed="false">
      <c r="A235" s="15" t="str">
        <f aca="false">IF($C235="","",COUNTA($C$7:$C235))</f>
        <v/>
      </c>
      <c r="B235" s="34"/>
      <c r="C235" s="21"/>
      <c r="D235" s="32" t="str">
        <f aca="false">IF($C235="","",IFERROR(INDEX('Master Barang'!$C$6:$C$105,MATCH($C235,'Master Barang'!$B$6:$B$105,0)),"kode tidak terdaftar"))</f>
        <v/>
      </c>
      <c r="E235" s="15" t="str">
        <f aca="false">IF($C235="","",IFERROR(INDEX('Master Barang'!$D$6:$D$105,MATCH($C235,'Master Barang'!$B$6:$B$105,0)),""))</f>
        <v/>
      </c>
      <c r="F235" s="21"/>
      <c r="G235" s="23"/>
      <c r="H235" s="22"/>
      <c r="I235" s="33" t="str">
        <f aca="false">IF($C235="","",IFERROR(N($G235)*INDEX('Master Barang'!$G$6:$G$105,MATCH($C235,'Master Barang'!$B$6:$B$105,0)),0))</f>
        <v/>
      </c>
    </row>
    <row r="236" customFormat="false" ht="15" hidden="false" customHeight="true" outlineLevel="0" collapsed="false">
      <c r="A236" s="15" t="str">
        <f aca="false">IF($C236="","",COUNTA($C$7:$C236))</f>
        <v/>
      </c>
      <c r="B236" s="35"/>
      <c r="C236" s="26"/>
      <c r="D236" s="32" t="str">
        <f aca="false">IF($C236="","",IFERROR(INDEX('Master Barang'!$C$6:$C$105,MATCH($C236,'Master Barang'!$B$6:$B$105,0)),"kode tidak terdaftar"))</f>
        <v/>
      </c>
      <c r="E236" s="15" t="str">
        <f aca="false">IF($C236="","",IFERROR(INDEX('Master Barang'!$D$6:$D$105,MATCH($C236,'Master Barang'!$B$6:$B$105,0)),""))</f>
        <v/>
      </c>
      <c r="F236" s="26"/>
      <c r="G236" s="28"/>
      <c r="H236" s="27"/>
      <c r="I236" s="33" t="str">
        <f aca="false">IF($C236="","",IFERROR(N($G236)*INDEX('Master Barang'!$G$6:$G$105,MATCH($C236,'Master Barang'!$B$6:$B$105,0)),0))</f>
        <v/>
      </c>
    </row>
    <row r="237" customFormat="false" ht="15" hidden="false" customHeight="true" outlineLevel="0" collapsed="false">
      <c r="A237" s="15" t="str">
        <f aca="false">IF($C237="","",COUNTA($C$7:$C237))</f>
        <v/>
      </c>
      <c r="B237" s="34"/>
      <c r="C237" s="21"/>
      <c r="D237" s="32" t="str">
        <f aca="false">IF($C237="","",IFERROR(INDEX('Master Barang'!$C$6:$C$105,MATCH($C237,'Master Barang'!$B$6:$B$105,0)),"kode tidak terdaftar"))</f>
        <v/>
      </c>
      <c r="E237" s="15" t="str">
        <f aca="false">IF($C237="","",IFERROR(INDEX('Master Barang'!$D$6:$D$105,MATCH($C237,'Master Barang'!$B$6:$B$105,0)),""))</f>
        <v/>
      </c>
      <c r="F237" s="21"/>
      <c r="G237" s="23"/>
      <c r="H237" s="22"/>
      <c r="I237" s="33" t="str">
        <f aca="false">IF($C237="","",IFERROR(N($G237)*INDEX('Master Barang'!$G$6:$G$105,MATCH($C237,'Master Barang'!$B$6:$B$105,0)),0))</f>
        <v/>
      </c>
    </row>
    <row r="238" customFormat="false" ht="15" hidden="false" customHeight="true" outlineLevel="0" collapsed="false">
      <c r="A238" s="15" t="str">
        <f aca="false">IF($C238="","",COUNTA($C$7:$C238))</f>
        <v/>
      </c>
      <c r="B238" s="35"/>
      <c r="C238" s="26"/>
      <c r="D238" s="32" t="str">
        <f aca="false">IF($C238="","",IFERROR(INDEX('Master Barang'!$C$6:$C$105,MATCH($C238,'Master Barang'!$B$6:$B$105,0)),"kode tidak terdaftar"))</f>
        <v/>
      </c>
      <c r="E238" s="15" t="str">
        <f aca="false">IF($C238="","",IFERROR(INDEX('Master Barang'!$D$6:$D$105,MATCH($C238,'Master Barang'!$B$6:$B$105,0)),""))</f>
        <v/>
      </c>
      <c r="F238" s="26"/>
      <c r="G238" s="28"/>
      <c r="H238" s="27"/>
      <c r="I238" s="33" t="str">
        <f aca="false">IF($C238="","",IFERROR(N($G238)*INDEX('Master Barang'!$G$6:$G$105,MATCH($C238,'Master Barang'!$B$6:$B$105,0)),0))</f>
        <v/>
      </c>
    </row>
    <row r="239" customFormat="false" ht="15" hidden="false" customHeight="true" outlineLevel="0" collapsed="false">
      <c r="A239" s="15" t="str">
        <f aca="false">IF($C239="","",COUNTA($C$7:$C239))</f>
        <v/>
      </c>
      <c r="B239" s="34"/>
      <c r="C239" s="21"/>
      <c r="D239" s="32" t="str">
        <f aca="false">IF($C239="","",IFERROR(INDEX('Master Barang'!$C$6:$C$105,MATCH($C239,'Master Barang'!$B$6:$B$105,0)),"kode tidak terdaftar"))</f>
        <v/>
      </c>
      <c r="E239" s="15" t="str">
        <f aca="false">IF($C239="","",IFERROR(INDEX('Master Barang'!$D$6:$D$105,MATCH($C239,'Master Barang'!$B$6:$B$105,0)),""))</f>
        <v/>
      </c>
      <c r="F239" s="21"/>
      <c r="G239" s="23"/>
      <c r="H239" s="22"/>
      <c r="I239" s="33" t="str">
        <f aca="false">IF($C239="","",IFERROR(N($G239)*INDEX('Master Barang'!$G$6:$G$105,MATCH($C239,'Master Barang'!$B$6:$B$105,0)),0))</f>
        <v/>
      </c>
    </row>
    <row r="240" customFormat="false" ht="15" hidden="false" customHeight="true" outlineLevel="0" collapsed="false">
      <c r="A240" s="15" t="str">
        <f aca="false">IF($C240="","",COUNTA($C$7:$C240))</f>
        <v/>
      </c>
      <c r="B240" s="35"/>
      <c r="C240" s="26"/>
      <c r="D240" s="32" t="str">
        <f aca="false">IF($C240="","",IFERROR(INDEX('Master Barang'!$C$6:$C$105,MATCH($C240,'Master Barang'!$B$6:$B$105,0)),"kode tidak terdaftar"))</f>
        <v/>
      </c>
      <c r="E240" s="15" t="str">
        <f aca="false">IF($C240="","",IFERROR(INDEX('Master Barang'!$D$6:$D$105,MATCH($C240,'Master Barang'!$B$6:$B$105,0)),""))</f>
        <v/>
      </c>
      <c r="F240" s="26"/>
      <c r="G240" s="28"/>
      <c r="H240" s="27"/>
      <c r="I240" s="33" t="str">
        <f aca="false">IF($C240="","",IFERROR(N($G240)*INDEX('Master Barang'!$G$6:$G$105,MATCH($C240,'Master Barang'!$B$6:$B$105,0)),0))</f>
        <v/>
      </c>
    </row>
    <row r="241" customFormat="false" ht="15" hidden="false" customHeight="true" outlineLevel="0" collapsed="false">
      <c r="A241" s="15" t="str">
        <f aca="false">IF($C241="","",COUNTA($C$7:$C241))</f>
        <v/>
      </c>
      <c r="B241" s="34"/>
      <c r="C241" s="21"/>
      <c r="D241" s="32" t="str">
        <f aca="false">IF($C241="","",IFERROR(INDEX('Master Barang'!$C$6:$C$105,MATCH($C241,'Master Barang'!$B$6:$B$105,0)),"kode tidak terdaftar"))</f>
        <v/>
      </c>
      <c r="E241" s="15" t="str">
        <f aca="false">IF($C241="","",IFERROR(INDEX('Master Barang'!$D$6:$D$105,MATCH($C241,'Master Barang'!$B$6:$B$105,0)),""))</f>
        <v/>
      </c>
      <c r="F241" s="21"/>
      <c r="G241" s="23"/>
      <c r="H241" s="22"/>
      <c r="I241" s="33" t="str">
        <f aca="false">IF($C241="","",IFERROR(N($G241)*INDEX('Master Barang'!$G$6:$G$105,MATCH($C241,'Master Barang'!$B$6:$B$105,0)),0))</f>
        <v/>
      </c>
    </row>
    <row r="242" customFormat="false" ht="15" hidden="false" customHeight="true" outlineLevel="0" collapsed="false">
      <c r="A242" s="15" t="str">
        <f aca="false">IF($C242="","",COUNTA($C$7:$C242))</f>
        <v/>
      </c>
      <c r="B242" s="35"/>
      <c r="C242" s="26"/>
      <c r="D242" s="32" t="str">
        <f aca="false">IF($C242="","",IFERROR(INDEX('Master Barang'!$C$6:$C$105,MATCH($C242,'Master Barang'!$B$6:$B$105,0)),"kode tidak terdaftar"))</f>
        <v/>
      </c>
      <c r="E242" s="15" t="str">
        <f aca="false">IF($C242="","",IFERROR(INDEX('Master Barang'!$D$6:$D$105,MATCH($C242,'Master Barang'!$B$6:$B$105,0)),""))</f>
        <v/>
      </c>
      <c r="F242" s="26"/>
      <c r="G242" s="28"/>
      <c r="H242" s="27"/>
      <c r="I242" s="33" t="str">
        <f aca="false">IF($C242="","",IFERROR(N($G242)*INDEX('Master Barang'!$G$6:$G$105,MATCH($C242,'Master Barang'!$B$6:$B$105,0)),0))</f>
        <v/>
      </c>
    </row>
    <row r="243" customFormat="false" ht="15" hidden="false" customHeight="true" outlineLevel="0" collapsed="false">
      <c r="A243" s="15" t="str">
        <f aca="false">IF($C243="","",COUNTA($C$7:$C243))</f>
        <v/>
      </c>
      <c r="B243" s="34"/>
      <c r="C243" s="21"/>
      <c r="D243" s="32" t="str">
        <f aca="false">IF($C243="","",IFERROR(INDEX('Master Barang'!$C$6:$C$105,MATCH($C243,'Master Barang'!$B$6:$B$105,0)),"kode tidak terdaftar"))</f>
        <v/>
      </c>
      <c r="E243" s="15" t="str">
        <f aca="false">IF($C243="","",IFERROR(INDEX('Master Barang'!$D$6:$D$105,MATCH($C243,'Master Barang'!$B$6:$B$105,0)),""))</f>
        <v/>
      </c>
      <c r="F243" s="21"/>
      <c r="G243" s="23"/>
      <c r="H243" s="22"/>
      <c r="I243" s="33" t="str">
        <f aca="false">IF($C243="","",IFERROR(N($G243)*INDEX('Master Barang'!$G$6:$G$105,MATCH($C243,'Master Barang'!$B$6:$B$105,0)),0))</f>
        <v/>
      </c>
    </row>
    <row r="244" customFormat="false" ht="15" hidden="false" customHeight="true" outlineLevel="0" collapsed="false">
      <c r="A244" s="15" t="str">
        <f aca="false">IF($C244="","",COUNTA($C$7:$C244))</f>
        <v/>
      </c>
      <c r="B244" s="35"/>
      <c r="C244" s="26"/>
      <c r="D244" s="32" t="str">
        <f aca="false">IF($C244="","",IFERROR(INDEX('Master Barang'!$C$6:$C$105,MATCH($C244,'Master Barang'!$B$6:$B$105,0)),"kode tidak terdaftar"))</f>
        <v/>
      </c>
      <c r="E244" s="15" t="str">
        <f aca="false">IF($C244="","",IFERROR(INDEX('Master Barang'!$D$6:$D$105,MATCH($C244,'Master Barang'!$B$6:$B$105,0)),""))</f>
        <v/>
      </c>
      <c r="F244" s="26"/>
      <c r="G244" s="28"/>
      <c r="H244" s="27"/>
      <c r="I244" s="33" t="str">
        <f aca="false">IF($C244="","",IFERROR(N($G244)*INDEX('Master Barang'!$G$6:$G$105,MATCH($C244,'Master Barang'!$B$6:$B$105,0)),0))</f>
        <v/>
      </c>
    </row>
    <row r="245" customFormat="false" ht="15" hidden="false" customHeight="true" outlineLevel="0" collapsed="false">
      <c r="A245" s="15" t="str">
        <f aca="false">IF($C245="","",COUNTA($C$7:$C245))</f>
        <v/>
      </c>
      <c r="B245" s="34"/>
      <c r="C245" s="21"/>
      <c r="D245" s="32" t="str">
        <f aca="false">IF($C245="","",IFERROR(INDEX('Master Barang'!$C$6:$C$105,MATCH($C245,'Master Barang'!$B$6:$B$105,0)),"kode tidak terdaftar"))</f>
        <v/>
      </c>
      <c r="E245" s="15" t="str">
        <f aca="false">IF($C245="","",IFERROR(INDEX('Master Barang'!$D$6:$D$105,MATCH($C245,'Master Barang'!$B$6:$B$105,0)),""))</f>
        <v/>
      </c>
      <c r="F245" s="21"/>
      <c r="G245" s="23"/>
      <c r="H245" s="22"/>
      <c r="I245" s="33" t="str">
        <f aca="false">IF($C245="","",IFERROR(N($G245)*INDEX('Master Barang'!$G$6:$G$105,MATCH($C245,'Master Barang'!$B$6:$B$105,0)),0))</f>
        <v/>
      </c>
    </row>
    <row r="246" customFormat="false" ht="15" hidden="false" customHeight="true" outlineLevel="0" collapsed="false">
      <c r="A246" s="15" t="str">
        <f aca="false">IF($C246="","",COUNTA($C$7:$C246))</f>
        <v/>
      </c>
      <c r="B246" s="35"/>
      <c r="C246" s="26"/>
      <c r="D246" s="32" t="str">
        <f aca="false">IF($C246="","",IFERROR(INDEX('Master Barang'!$C$6:$C$105,MATCH($C246,'Master Barang'!$B$6:$B$105,0)),"kode tidak terdaftar"))</f>
        <v/>
      </c>
      <c r="E246" s="15" t="str">
        <f aca="false">IF($C246="","",IFERROR(INDEX('Master Barang'!$D$6:$D$105,MATCH($C246,'Master Barang'!$B$6:$B$105,0)),""))</f>
        <v/>
      </c>
      <c r="F246" s="26"/>
      <c r="G246" s="28"/>
      <c r="H246" s="27"/>
      <c r="I246" s="33" t="str">
        <f aca="false">IF($C246="","",IFERROR(N($G246)*INDEX('Master Barang'!$G$6:$G$105,MATCH($C246,'Master Barang'!$B$6:$B$105,0)),0))</f>
        <v/>
      </c>
    </row>
    <row r="247" customFormat="false" ht="15" hidden="false" customHeight="true" outlineLevel="0" collapsed="false">
      <c r="A247" s="15" t="str">
        <f aca="false">IF($C247="","",COUNTA($C$7:$C247))</f>
        <v/>
      </c>
      <c r="B247" s="34"/>
      <c r="C247" s="21"/>
      <c r="D247" s="32" t="str">
        <f aca="false">IF($C247="","",IFERROR(INDEX('Master Barang'!$C$6:$C$105,MATCH($C247,'Master Barang'!$B$6:$B$105,0)),"kode tidak terdaftar"))</f>
        <v/>
      </c>
      <c r="E247" s="15" t="str">
        <f aca="false">IF($C247="","",IFERROR(INDEX('Master Barang'!$D$6:$D$105,MATCH($C247,'Master Barang'!$B$6:$B$105,0)),""))</f>
        <v/>
      </c>
      <c r="F247" s="21"/>
      <c r="G247" s="23"/>
      <c r="H247" s="22"/>
      <c r="I247" s="33" t="str">
        <f aca="false">IF($C247="","",IFERROR(N($G247)*INDEX('Master Barang'!$G$6:$G$105,MATCH($C247,'Master Barang'!$B$6:$B$105,0)),0))</f>
        <v/>
      </c>
    </row>
    <row r="248" customFormat="false" ht="15" hidden="false" customHeight="true" outlineLevel="0" collapsed="false">
      <c r="A248" s="15" t="str">
        <f aca="false">IF($C248="","",COUNTA($C$7:$C248))</f>
        <v/>
      </c>
      <c r="B248" s="35"/>
      <c r="C248" s="26"/>
      <c r="D248" s="32" t="str">
        <f aca="false">IF($C248="","",IFERROR(INDEX('Master Barang'!$C$6:$C$105,MATCH($C248,'Master Barang'!$B$6:$B$105,0)),"kode tidak terdaftar"))</f>
        <v/>
      </c>
      <c r="E248" s="15" t="str">
        <f aca="false">IF($C248="","",IFERROR(INDEX('Master Barang'!$D$6:$D$105,MATCH($C248,'Master Barang'!$B$6:$B$105,0)),""))</f>
        <v/>
      </c>
      <c r="F248" s="26"/>
      <c r="G248" s="28"/>
      <c r="H248" s="27"/>
      <c r="I248" s="33" t="str">
        <f aca="false">IF($C248="","",IFERROR(N($G248)*INDEX('Master Barang'!$G$6:$G$105,MATCH($C248,'Master Barang'!$B$6:$B$105,0)),0))</f>
        <v/>
      </c>
    </row>
    <row r="249" customFormat="false" ht="15" hidden="false" customHeight="true" outlineLevel="0" collapsed="false">
      <c r="A249" s="15" t="str">
        <f aca="false">IF($C249="","",COUNTA($C$7:$C249))</f>
        <v/>
      </c>
      <c r="B249" s="34"/>
      <c r="C249" s="21"/>
      <c r="D249" s="32" t="str">
        <f aca="false">IF($C249="","",IFERROR(INDEX('Master Barang'!$C$6:$C$105,MATCH($C249,'Master Barang'!$B$6:$B$105,0)),"kode tidak terdaftar"))</f>
        <v/>
      </c>
      <c r="E249" s="15" t="str">
        <f aca="false">IF($C249="","",IFERROR(INDEX('Master Barang'!$D$6:$D$105,MATCH($C249,'Master Barang'!$B$6:$B$105,0)),""))</f>
        <v/>
      </c>
      <c r="F249" s="21"/>
      <c r="G249" s="23"/>
      <c r="H249" s="22"/>
      <c r="I249" s="33" t="str">
        <f aca="false">IF($C249="","",IFERROR(N($G249)*INDEX('Master Barang'!$G$6:$G$105,MATCH($C249,'Master Barang'!$B$6:$B$105,0)),0))</f>
        <v/>
      </c>
    </row>
    <row r="250" customFormat="false" ht="15" hidden="false" customHeight="true" outlineLevel="0" collapsed="false">
      <c r="A250" s="15" t="str">
        <f aca="false">IF($C250="","",COUNTA($C$7:$C250))</f>
        <v/>
      </c>
      <c r="B250" s="35"/>
      <c r="C250" s="26"/>
      <c r="D250" s="32" t="str">
        <f aca="false">IF($C250="","",IFERROR(INDEX('Master Barang'!$C$6:$C$105,MATCH($C250,'Master Barang'!$B$6:$B$105,0)),"kode tidak terdaftar"))</f>
        <v/>
      </c>
      <c r="E250" s="15" t="str">
        <f aca="false">IF($C250="","",IFERROR(INDEX('Master Barang'!$D$6:$D$105,MATCH($C250,'Master Barang'!$B$6:$B$105,0)),""))</f>
        <v/>
      </c>
      <c r="F250" s="26"/>
      <c r="G250" s="28"/>
      <c r="H250" s="27"/>
      <c r="I250" s="33" t="str">
        <f aca="false">IF($C250="","",IFERROR(N($G250)*INDEX('Master Barang'!$G$6:$G$105,MATCH($C250,'Master Barang'!$B$6:$B$105,0)),0))</f>
        <v/>
      </c>
    </row>
    <row r="251" customFormat="false" ht="15" hidden="false" customHeight="true" outlineLevel="0" collapsed="false">
      <c r="A251" s="15" t="str">
        <f aca="false">IF($C251="","",COUNTA($C$7:$C251))</f>
        <v/>
      </c>
      <c r="B251" s="34"/>
      <c r="C251" s="21"/>
      <c r="D251" s="32" t="str">
        <f aca="false">IF($C251="","",IFERROR(INDEX('Master Barang'!$C$6:$C$105,MATCH($C251,'Master Barang'!$B$6:$B$105,0)),"kode tidak terdaftar"))</f>
        <v/>
      </c>
      <c r="E251" s="15" t="str">
        <f aca="false">IF($C251="","",IFERROR(INDEX('Master Barang'!$D$6:$D$105,MATCH($C251,'Master Barang'!$B$6:$B$105,0)),""))</f>
        <v/>
      </c>
      <c r="F251" s="21"/>
      <c r="G251" s="23"/>
      <c r="H251" s="22"/>
      <c r="I251" s="33" t="str">
        <f aca="false">IF($C251="","",IFERROR(N($G251)*INDEX('Master Barang'!$G$6:$G$105,MATCH($C251,'Master Barang'!$B$6:$B$105,0)),0))</f>
        <v/>
      </c>
    </row>
    <row r="252" customFormat="false" ht="15" hidden="false" customHeight="true" outlineLevel="0" collapsed="false">
      <c r="A252" s="15" t="str">
        <f aca="false">IF($C252="","",COUNTA($C$7:$C252))</f>
        <v/>
      </c>
      <c r="B252" s="35"/>
      <c r="C252" s="26"/>
      <c r="D252" s="32" t="str">
        <f aca="false">IF($C252="","",IFERROR(INDEX('Master Barang'!$C$6:$C$105,MATCH($C252,'Master Barang'!$B$6:$B$105,0)),"kode tidak terdaftar"))</f>
        <v/>
      </c>
      <c r="E252" s="15" t="str">
        <f aca="false">IF($C252="","",IFERROR(INDEX('Master Barang'!$D$6:$D$105,MATCH($C252,'Master Barang'!$B$6:$B$105,0)),""))</f>
        <v/>
      </c>
      <c r="F252" s="26"/>
      <c r="G252" s="28"/>
      <c r="H252" s="27"/>
      <c r="I252" s="33" t="str">
        <f aca="false">IF($C252="","",IFERROR(N($G252)*INDEX('Master Barang'!$G$6:$G$105,MATCH($C252,'Master Barang'!$B$6:$B$105,0)),0))</f>
        <v/>
      </c>
    </row>
    <row r="253" customFormat="false" ht="15" hidden="false" customHeight="true" outlineLevel="0" collapsed="false">
      <c r="A253" s="15" t="str">
        <f aca="false">IF($C253="","",COUNTA($C$7:$C253))</f>
        <v/>
      </c>
      <c r="B253" s="34"/>
      <c r="C253" s="21"/>
      <c r="D253" s="32" t="str">
        <f aca="false">IF($C253="","",IFERROR(INDEX('Master Barang'!$C$6:$C$105,MATCH($C253,'Master Barang'!$B$6:$B$105,0)),"kode tidak terdaftar"))</f>
        <v/>
      </c>
      <c r="E253" s="15" t="str">
        <f aca="false">IF($C253="","",IFERROR(INDEX('Master Barang'!$D$6:$D$105,MATCH($C253,'Master Barang'!$B$6:$B$105,0)),""))</f>
        <v/>
      </c>
      <c r="F253" s="21"/>
      <c r="G253" s="23"/>
      <c r="H253" s="22"/>
      <c r="I253" s="33" t="str">
        <f aca="false">IF($C253="","",IFERROR(N($G253)*INDEX('Master Barang'!$G$6:$G$105,MATCH($C253,'Master Barang'!$B$6:$B$105,0)),0))</f>
        <v/>
      </c>
    </row>
    <row r="254" customFormat="false" ht="15" hidden="false" customHeight="true" outlineLevel="0" collapsed="false">
      <c r="A254" s="15" t="str">
        <f aca="false">IF($C254="","",COUNTA($C$7:$C254))</f>
        <v/>
      </c>
      <c r="B254" s="35"/>
      <c r="C254" s="26"/>
      <c r="D254" s="32" t="str">
        <f aca="false">IF($C254="","",IFERROR(INDEX('Master Barang'!$C$6:$C$105,MATCH($C254,'Master Barang'!$B$6:$B$105,0)),"kode tidak terdaftar"))</f>
        <v/>
      </c>
      <c r="E254" s="15" t="str">
        <f aca="false">IF($C254="","",IFERROR(INDEX('Master Barang'!$D$6:$D$105,MATCH($C254,'Master Barang'!$B$6:$B$105,0)),""))</f>
        <v/>
      </c>
      <c r="F254" s="26"/>
      <c r="G254" s="28"/>
      <c r="H254" s="27"/>
      <c r="I254" s="33" t="str">
        <f aca="false">IF($C254="","",IFERROR(N($G254)*INDEX('Master Barang'!$G$6:$G$105,MATCH($C254,'Master Barang'!$B$6:$B$105,0)),0))</f>
        <v/>
      </c>
    </row>
    <row r="255" customFormat="false" ht="15" hidden="false" customHeight="true" outlineLevel="0" collapsed="false">
      <c r="A255" s="15" t="str">
        <f aca="false">IF($C255="","",COUNTA($C$7:$C255))</f>
        <v/>
      </c>
      <c r="B255" s="34"/>
      <c r="C255" s="21"/>
      <c r="D255" s="32" t="str">
        <f aca="false">IF($C255="","",IFERROR(INDEX('Master Barang'!$C$6:$C$105,MATCH($C255,'Master Barang'!$B$6:$B$105,0)),"kode tidak terdaftar"))</f>
        <v/>
      </c>
      <c r="E255" s="15" t="str">
        <f aca="false">IF($C255="","",IFERROR(INDEX('Master Barang'!$D$6:$D$105,MATCH($C255,'Master Barang'!$B$6:$B$105,0)),""))</f>
        <v/>
      </c>
      <c r="F255" s="21"/>
      <c r="G255" s="23"/>
      <c r="H255" s="22"/>
      <c r="I255" s="33" t="str">
        <f aca="false">IF($C255="","",IFERROR(N($G255)*INDEX('Master Barang'!$G$6:$G$105,MATCH($C255,'Master Barang'!$B$6:$B$105,0)),0))</f>
        <v/>
      </c>
    </row>
    <row r="256" customFormat="false" ht="15" hidden="false" customHeight="true" outlineLevel="0" collapsed="false">
      <c r="A256" s="15" t="str">
        <f aca="false">IF($C256="","",COUNTA($C$7:$C256))</f>
        <v/>
      </c>
      <c r="B256" s="35"/>
      <c r="C256" s="26"/>
      <c r="D256" s="32" t="str">
        <f aca="false">IF($C256="","",IFERROR(INDEX('Master Barang'!$C$6:$C$105,MATCH($C256,'Master Barang'!$B$6:$B$105,0)),"kode tidak terdaftar"))</f>
        <v/>
      </c>
      <c r="E256" s="15" t="str">
        <f aca="false">IF($C256="","",IFERROR(INDEX('Master Barang'!$D$6:$D$105,MATCH($C256,'Master Barang'!$B$6:$B$105,0)),""))</f>
        <v/>
      </c>
      <c r="F256" s="26"/>
      <c r="G256" s="28"/>
      <c r="H256" s="27"/>
      <c r="I256" s="33" t="str">
        <f aca="false">IF($C256="","",IFERROR(N($G256)*INDEX('Master Barang'!$G$6:$G$105,MATCH($C256,'Master Barang'!$B$6:$B$105,0)),0))</f>
        <v/>
      </c>
    </row>
    <row r="257" customFormat="false" ht="15" hidden="false" customHeight="true" outlineLevel="0" collapsed="false">
      <c r="A257" s="15" t="str">
        <f aca="false">IF($C257="","",COUNTA($C$7:$C257))</f>
        <v/>
      </c>
      <c r="B257" s="34"/>
      <c r="C257" s="21"/>
      <c r="D257" s="32" t="str">
        <f aca="false">IF($C257="","",IFERROR(INDEX('Master Barang'!$C$6:$C$105,MATCH($C257,'Master Barang'!$B$6:$B$105,0)),"kode tidak terdaftar"))</f>
        <v/>
      </c>
      <c r="E257" s="15" t="str">
        <f aca="false">IF($C257="","",IFERROR(INDEX('Master Barang'!$D$6:$D$105,MATCH($C257,'Master Barang'!$B$6:$B$105,0)),""))</f>
        <v/>
      </c>
      <c r="F257" s="21"/>
      <c r="G257" s="23"/>
      <c r="H257" s="22"/>
      <c r="I257" s="33" t="str">
        <f aca="false">IF($C257="","",IFERROR(N($G257)*INDEX('Master Barang'!$G$6:$G$105,MATCH($C257,'Master Barang'!$B$6:$B$105,0)),0))</f>
        <v/>
      </c>
    </row>
    <row r="258" customFormat="false" ht="15" hidden="false" customHeight="true" outlineLevel="0" collapsed="false">
      <c r="A258" s="15" t="str">
        <f aca="false">IF($C258="","",COUNTA($C$7:$C258))</f>
        <v/>
      </c>
      <c r="B258" s="35"/>
      <c r="C258" s="26"/>
      <c r="D258" s="32" t="str">
        <f aca="false">IF($C258="","",IFERROR(INDEX('Master Barang'!$C$6:$C$105,MATCH($C258,'Master Barang'!$B$6:$B$105,0)),"kode tidak terdaftar"))</f>
        <v/>
      </c>
      <c r="E258" s="15" t="str">
        <f aca="false">IF($C258="","",IFERROR(INDEX('Master Barang'!$D$6:$D$105,MATCH($C258,'Master Barang'!$B$6:$B$105,0)),""))</f>
        <v/>
      </c>
      <c r="F258" s="26"/>
      <c r="G258" s="28"/>
      <c r="H258" s="27"/>
      <c r="I258" s="33" t="str">
        <f aca="false">IF($C258="","",IFERROR(N($G258)*INDEX('Master Barang'!$G$6:$G$105,MATCH($C258,'Master Barang'!$B$6:$B$105,0)),0))</f>
        <v/>
      </c>
    </row>
    <row r="259" customFormat="false" ht="15" hidden="false" customHeight="true" outlineLevel="0" collapsed="false">
      <c r="A259" s="15" t="str">
        <f aca="false">IF($C259="","",COUNTA($C$7:$C259))</f>
        <v/>
      </c>
      <c r="B259" s="34"/>
      <c r="C259" s="21"/>
      <c r="D259" s="32" t="str">
        <f aca="false">IF($C259="","",IFERROR(INDEX('Master Barang'!$C$6:$C$105,MATCH($C259,'Master Barang'!$B$6:$B$105,0)),"kode tidak terdaftar"))</f>
        <v/>
      </c>
      <c r="E259" s="15" t="str">
        <f aca="false">IF($C259="","",IFERROR(INDEX('Master Barang'!$D$6:$D$105,MATCH($C259,'Master Barang'!$B$6:$B$105,0)),""))</f>
        <v/>
      </c>
      <c r="F259" s="21"/>
      <c r="G259" s="23"/>
      <c r="H259" s="22"/>
      <c r="I259" s="33" t="str">
        <f aca="false">IF($C259="","",IFERROR(N($G259)*INDEX('Master Barang'!$G$6:$G$105,MATCH($C259,'Master Barang'!$B$6:$B$105,0)),0))</f>
        <v/>
      </c>
    </row>
    <row r="260" customFormat="false" ht="15" hidden="false" customHeight="true" outlineLevel="0" collapsed="false">
      <c r="A260" s="15" t="str">
        <f aca="false">IF($C260="","",COUNTA($C$7:$C260))</f>
        <v/>
      </c>
      <c r="B260" s="35"/>
      <c r="C260" s="26"/>
      <c r="D260" s="32" t="str">
        <f aca="false">IF($C260="","",IFERROR(INDEX('Master Barang'!$C$6:$C$105,MATCH($C260,'Master Barang'!$B$6:$B$105,0)),"kode tidak terdaftar"))</f>
        <v/>
      </c>
      <c r="E260" s="15" t="str">
        <f aca="false">IF($C260="","",IFERROR(INDEX('Master Barang'!$D$6:$D$105,MATCH($C260,'Master Barang'!$B$6:$B$105,0)),""))</f>
        <v/>
      </c>
      <c r="F260" s="26"/>
      <c r="G260" s="28"/>
      <c r="H260" s="27"/>
      <c r="I260" s="33" t="str">
        <f aca="false">IF($C260="","",IFERROR(N($G260)*INDEX('Master Barang'!$G$6:$G$105,MATCH($C260,'Master Barang'!$B$6:$B$105,0)),0))</f>
        <v/>
      </c>
    </row>
    <row r="261" customFormat="false" ht="15" hidden="false" customHeight="true" outlineLevel="0" collapsed="false">
      <c r="A261" s="15" t="str">
        <f aca="false">IF($C261="","",COUNTA($C$7:$C261))</f>
        <v/>
      </c>
      <c r="B261" s="34"/>
      <c r="C261" s="21"/>
      <c r="D261" s="32" t="str">
        <f aca="false">IF($C261="","",IFERROR(INDEX('Master Barang'!$C$6:$C$105,MATCH($C261,'Master Barang'!$B$6:$B$105,0)),"kode tidak terdaftar"))</f>
        <v/>
      </c>
      <c r="E261" s="15" t="str">
        <f aca="false">IF($C261="","",IFERROR(INDEX('Master Barang'!$D$6:$D$105,MATCH($C261,'Master Barang'!$B$6:$B$105,0)),""))</f>
        <v/>
      </c>
      <c r="F261" s="21"/>
      <c r="G261" s="23"/>
      <c r="H261" s="22"/>
      <c r="I261" s="33" t="str">
        <f aca="false">IF($C261="","",IFERROR(N($G261)*INDEX('Master Barang'!$G$6:$G$105,MATCH($C261,'Master Barang'!$B$6:$B$105,0)),0))</f>
        <v/>
      </c>
    </row>
    <row r="262" customFormat="false" ht="15" hidden="false" customHeight="true" outlineLevel="0" collapsed="false">
      <c r="A262" s="15" t="str">
        <f aca="false">IF($C262="","",COUNTA($C$7:$C262))</f>
        <v/>
      </c>
      <c r="B262" s="35"/>
      <c r="C262" s="26"/>
      <c r="D262" s="32" t="str">
        <f aca="false">IF($C262="","",IFERROR(INDEX('Master Barang'!$C$6:$C$105,MATCH($C262,'Master Barang'!$B$6:$B$105,0)),"kode tidak terdaftar"))</f>
        <v/>
      </c>
      <c r="E262" s="15" t="str">
        <f aca="false">IF($C262="","",IFERROR(INDEX('Master Barang'!$D$6:$D$105,MATCH($C262,'Master Barang'!$B$6:$B$105,0)),""))</f>
        <v/>
      </c>
      <c r="F262" s="26"/>
      <c r="G262" s="28"/>
      <c r="H262" s="27"/>
      <c r="I262" s="33" t="str">
        <f aca="false">IF($C262="","",IFERROR(N($G262)*INDEX('Master Barang'!$G$6:$G$105,MATCH($C262,'Master Barang'!$B$6:$B$105,0)),0))</f>
        <v/>
      </c>
    </row>
    <row r="263" customFormat="false" ht="15" hidden="false" customHeight="true" outlineLevel="0" collapsed="false">
      <c r="A263" s="15" t="str">
        <f aca="false">IF($C263="","",COUNTA($C$7:$C263))</f>
        <v/>
      </c>
      <c r="B263" s="34"/>
      <c r="C263" s="21"/>
      <c r="D263" s="32" t="str">
        <f aca="false">IF($C263="","",IFERROR(INDEX('Master Barang'!$C$6:$C$105,MATCH($C263,'Master Barang'!$B$6:$B$105,0)),"kode tidak terdaftar"))</f>
        <v/>
      </c>
      <c r="E263" s="15" t="str">
        <f aca="false">IF($C263="","",IFERROR(INDEX('Master Barang'!$D$6:$D$105,MATCH($C263,'Master Barang'!$B$6:$B$105,0)),""))</f>
        <v/>
      </c>
      <c r="F263" s="21"/>
      <c r="G263" s="23"/>
      <c r="H263" s="22"/>
      <c r="I263" s="33" t="str">
        <f aca="false">IF($C263="","",IFERROR(N($G263)*INDEX('Master Barang'!$G$6:$G$105,MATCH($C263,'Master Barang'!$B$6:$B$105,0)),0))</f>
        <v/>
      </c>
    </row>
    <row r="264" customFormat="false" ht="15" hidden="false" customHeight="true" outlineLevel="0" collapsed="false">
      <c r="A264" s="15" t="str">
        <f aca="false">IF($C264="","",COUNTA($C$7:$C264))</f>
        <v/>
      </c>
      <c r="B264" s="35"/>
      <c r="C264" s="26"/>
      <c r="D264" s="32" t="str">
        <f aca="false">IF($C264="","",IFERROR(INDEX('Master Barang'!$C$6:$C$105,MATCH($C264,'Master Barang'!$B$6:$B$105,0)),"kode tidak terdaftar"))</f>
        <v/>
      </c>
      <c r="E264" s="15" t="str">
        <f aca="false">IF($C264="","",IFERROR(INDEX('Master Barang'!$D$6:$D$105,MATCH($C264,'Master Barang'!$B$6:$B$105,0)),""))</f>
        <v/>
      </c>
      <c r="F264" s="26"/>
      <c r="G264" s="28"/>
      <c r="H264" s="27"/>
      <c r="I264" s="33" t="str">
        <f aca="false">IF($C264="","",IFERROR(N($G264)*INDEX('Master Barang'!$G$6:$G$105,MATCH($C264,'Master Barang'!$B$6:$B$105,0)),0))</f>
        <v/>
      </c>
    </row>
    <row r="265" customFormat="false" ht="15" hidden="false" customHeight="true" outlineLevel="0" collapsed="false">
      <c r="A265" s="15" t="str">
        <f aca="false">IF($C265="","",COUNTA($C$7:$C265))</f>
        <v/>
      </c>
      <c r="B265" s="34"/>
      <c r="C265" s="21"/>
      <c r="D265" s="32" t="str">
        <f aca="false">IF($C265="","",IFERROR(INDEX('Master Barang'!$C$6:$C$105,MATCH($C265,'Master Barang'!$B$6:$B$105,0)),"kode tidak terdaftar"))</f>
        <v/>
      </c>
      <c r="E265" s="15" t="str">
        <f aca="false">IF($C265="","",IFERROR(INDEX('Master Barang'!$D$6:$D$105,MATCH($C265,'Master Barang'!$B$6:$B$105,0)),""))</f>
        <v/>
      </c>
      <c r="F265" s="21"/>
      <c r="G265" s="23"/>
      <c r="H265" s="22"/>
      <c r="I265" s="33" t="str">
        <f aca="false">IF($C265="","",IFERROR(N($G265)*INDEX('Master Barang'!$G$6:$G$105,MATCH($C265,'Master Barang'!$B$6:$B$105,0)),0))</f>
        <v/>
      </c>
    </row>
    <row r="266" customFormat="false" ht="15" hidden="false" customHeight="true" outlineLevel="0" collapsed="false">
      <c r="A266" s="15" t="str">
        <f aca="false">IF($C266="","",COUNTA($C$7:$C266))</f>
        <v/>
      </c>
      <c r="B266" s="35"/>
      <c r="C266" s="26"/>
      <c r="D266" s="32" t="str">
        <f aca="false">IF($C266="","",IFERROR(INDEX('Master Barang'!$C$6:$C$105,MATCH($C266,'Master Barang'!$B$6:$B$105,0)),"kode tidak terdaftar"))</f>
        <v/>
      </c>
      <c r="E266" s="15" t="str">
        <f aca="false">IF($C266="","",IFERROR(INDEX('Master Barang'!$D$6:$D$105,MATCH($C266,'Master Barang'!$B$6:$B$105,0)),""))</f>
        <v/>
      </c>
      <c r="F266" s="26"/>
      <c r="G266" s="28"/>
      <c r="H266" s="27"/>
      <c r="I266" s="33" t="str">
        <f aca="false">IF($C266="","",IFERROR(N($G266)*INDEX('Master Barang'!$G$6:$G$105,MATCH($C266,'Master Barang'!$B$6:$B$105,0)),0))</f>
        <v/>
      </c>
    </row>
    <row r="267" customFormat="false" ht="15" hidden="false" customHeight="true" outlineLevel="0" collapsed="false">
      <c r="A267" s="15" t="str">
        <f aca="false">IF($C267="","",COUNTA($C$7:$C267))</f>
        <v/>
      </c>
      <c r="B267" s="34"/>
      <c r="C267" s="21"/>
      <c r="D267" s="32" t="str">
        <f aca="false">IF($C267="","",IFERROR(INDEX('Master Barang'!$C$6:$C$105,MATCH($C267,'Master Barang'!$B$6:$B$105,0)),"kode tidak terdaftar"))</f>
        <v/>
      </c>
      <c r="E267" s="15" t="str">
        <f aca="false">IF($C267="","",IFERROR(INDEX('Master Barang'!$D$6:$D$105,MATCH($C267,'Master Barang'!$B$6:$B$105,0)),""))</f>
        <v/>
      </c>
      <c r="F267" s="21"/>
      <c r="G267" s="23"/>
      <c r="H267" s="22"/>
      <c r="I267" s="33" t="str">
        <f aca="false">IF($C267="","",IFERROR(N($G267)*INDEX('Master Barang'!$G$6:$G$105,MATCH($C267,'Master Barang'!$B$6:$B$105,0)),0))</f>
        <v/>
      </c>
    </row>
    <row r="268" customFormat="false" ht="15" hidden="false" customHeight="true" outlineLevel="0" collapsed="false">
      <c r="A268" s="15" t="str">
        <f aca="false">IF($C268="","",COUNTA($C$7:$C268))</f>
        <v/>
      </c>
      <c r="B268" s="35"/>
      <c r="C268" s="26"/>
      <c r="D268" s="32" t="str">
        <f aca="false">IF($C268="","",IFERROR(INDEX('Master Barang'!$C$6:$C$105,MATCH($C268,'Master Barang'!$B$6:$B$105,0)),"kode tidak terdaftar"))</f>
        <v/>
      </c>
      <c r="E268" s="15" t="str">
        <f aca="false">IF($C268="","",IFERROR(INDEX('Master Barang'!$D$6:$D$105,MATCH($C268,'Master Barang'!$B$6:$B$105,0)),""))</f>
        <v/>
      </c>
      <c r="F268" s="26"/>
      <c r="G268" s="28"/>
      <c r="H268" s="27"/>
      <c r="I268" s="33" t="str">
        <f aca="false">IF($C268="","",IFERROR(N($G268)*INDEX('Master Barang'!$G$6:$G$105,MATCH($C268,'Master Barang'!$B$6:$B$105,0)),0))</f>
        <v/>
      </c>
    </row>
    <row r="269" customFormat="false" ht="15" hidden="false" customHeight="true" outlineLevel="0" collapsed="false">
      <c r="A269" s="15" t="str">
        <f aca="false">IF($C269="","",COUNTA($C$7:$C269))</f>
        <v/>
      </c>
      <c r="B269" s="34"/>
      <c r="C269" s="21"/>
      <c r="D269" s="32" t="str">
        <f aca="false">IF($C269="","",IFERROR(INDEX('Master Barang'!$C$6:$C$105,MATCH($C269,'Master Barang'!$B$6:$B$105,0)),"kode tidak terdaftar"))</f>
        <v/>
      </c>
      <c r="E269" s="15" t="str">
        <f aca="false">IF($C269="","",IFERROR(INDEX('Master Barang'!$D$6:$D$105,MATCH($C269,'Master Barang'!$B$6:$B$105,0)),""))</f>
        <v/>
      </c>
      <c r="F269" s="21"/>
      <c r="G269" s="23"/>
      <c r="H269" s="22"/>
      <c r="I269" s="33" t="str">
        <f aca="false">IF($C269="","",IFERROR(N($G269)*INDEX('Master Barang'!$G$6:$G$105,MATCH($C269,'Master Barang'!$B$6:$B$105,0)),0))</f>
        <v/>
      </c>
    </row>
    <row r="270" customFormat="false" ht="15" hidden="false" customHeight="true" outlineLevel="0" collapsed="false">
      <c r="A270" s="15" t="str">
        <f aca="false">IF($C270="","",COUNTA($C$7:$C270))</f>
        <v/>
      </c>
      <c r="B270" s="35"/>
      <c r="C270" s="26"/>
      <c r="D270" s="32" t="str">
        <f aca="false">IF($C270="","",IFERROR(INDEX('Master Barang'!$C$6:$C$105,MATCH($C270,'Master Barang'!$B$6:$B$105,0)),"kode tidak terdaftar"))</f>
        <v/>
      </c>
      <c r="E270" s="15" t="str">
        <f aca="false">IF($C270="","",IFERROR(INDEX('Master Barang'!$D$6:$D$105,MATCH($C270,'Master Barang'!$B$6:$B$105,0)),""))</f>
        <v/>
      </c>
      <c r="F270" s="26"/>
      <c r="G270" s="28"/>
      <c r="H270" s="27"/>
      <c r="I270" s="33" t="str">
        <f aca="false">IF($C270="","",IFERROR(N($G270)*INDEX('Master Barang'!$G$6:$G$105,MATCH($C270,'Master Barang'!$B$6:$B$105,0)),0))</f>
        <v/>
      </c>
    </row>
    <row r="271" customFormat="false" ht="15" hidden="false" customHeight="true" outlineLevel="0" collapsed="false">
      <c r="A271" s="15" t="str">
        <f aca="false">IF($C271="","",COUNTA($C$7:$C271))</f>
        <v/>
      </c>
      <c r="B271" s="34"/>
      <c r="C271" s="21"/>
      <c r="D271" s="32" t="str">
        <f aca="false">IF($C271="","",IFERROR(INDEX('Master Barang'!$C$6:$C$105,MATCH($C271,'Master Barang'!$B$6:$B$105,0)),"kode tidak terdaftar"))</f>
        <v/>
      </c>
      <c r="E271" s="15" t="str">
        <f aca="false">IF($C271="","",IFERROR(INDEX('Master Barang'!$D$6:$D$105,MATCH($C271,'Master Barang'!$B$6:$B$105,0)),""))</f>
        <v/>
      </c>
      <c r="F271" s="21"/>
      <c r="G271" s="23"/>
      <c r="H271" s="22"/>
      <c r="I271" s="33" t="str">
        <f aca="false">IF($C271="","",IFERROR(N($G271)*INDEX('Master Barang'!$G$6:$G$105,MATCH($C271,'Master Barang'!$B$6:$B$105,0)),0))</f>
        <v/>
      </c>
    </row>
    <row r="272" customFormat="false" ht="15" hidden="false" customHeight="true" outlineLevel="0" collapsed="false">
      <c r="A272" s="15" t="str">
        <f aca="false">IF($C272="","",COUNTA($C$7:$C272))</f>
        <v/>
      </c>
      <c r="B272" s="35"/>
      <c r="C272" s="26"/>
      <c r="D272" s="32" t="str">
        <f aca="false">IF($C272="","",IFERROR(INDEX('Master Barang'!$C$6:$C$105,MATCH($C272,'Master Barang'!$B$6:$B$105,0)),"kode tidak terdaftar"))</f>
        <v/>
      </c>
      <c r="E272" s="15" t="str">
        <f aca="false">IF($C272="","",IFERROR(INDEX('Master Barang'!$D$6:$D$105,MATCH($C272,'Master Barang'!$B$6:$B$105,0)),""))</f>
        <v/>
      </c>
      <c r="F272" s="26"/>
      <c r="G272" s="28"/>
      <c r="H272" s="27"/>
      <c r="I272" s="33" t="str">
        <f aca="false">IF($C272="","",IFERROR(N($G272)*INDEX('Master Barang'!$G$6:$G$105,MATCH($C272,'Master Barang'!$B$6:$B$105,0)),0))</f>
        <v/>
      </c>
    </row>
    <row r="273" customFormat="false" ht="15" hidden="false" customHeight="true" outlineLevel="0" collapsed="false">
      <c r="A273" s="15" t="str">
        <f aca="false">IF($C273="","",COUNTA($C$7:$C273))</f>
        <v/>
      </c>
      <c r="B273" s="34"/>
      <c r="C273" s="21"/>
      <c r="D273" s="32" t="str">
        <f aca="false">IF($C273="","",IFERROR(INDEX('Master Barang'!$C$6:$C$105,MATCH($C273,'Master Barang'!$B$6:$B$105,0)),"kode tidak terdaftar"))</f>
        <v/>
      </c>
      <c r="E273" s="15" t="str">
        <f aca="false">IF($C273="","",IFERROR(INDEX('Master Barang'!$D$6:$D$105,MATCH($C273,'Master Barang'!$B$6:$B$105,0)),""))</f>
        <v/>
      </c>
      <c r="F273" s="21"/>
      <c r="G273" s="23"/>
      <c r="H273" s="22"/>
      <c r="I273" s="33" t="str">
        <f aca="false">IF($C273="","",IFERROR(N($G273)*INDEX('Master Barang'!$G$6:$G$105,MATCH($C273,'Master Barang'!$B$6:$B$105,0)),0))</f>
        <v/>
      </c>
    </row>
    <row r="274" customFormat="false" ht="15" hidden="false" customHeight="true" outlineLevel="0" collapsed="false">
      <c r="A274" s="15" t="str">
        <f aca="false">IF($C274="","",COUNTA($C$7:$C274))</f>
        <v/>
      </c>
      <c r="B274" s="35"/>
      <c r="C274" s="26"/>
      <c r="D274" s="32" t="str">
        <f aca="false">IF($C274="","",IFERROR(INDEX('Master Barang'!$C$6:$C$105,MATCH($C274,'Master Barang'!$B$6:$B$105,0)),"kode tidak terdaftar"))</f>
        <v/>
      </c>
      <c r="E274" s="15" t="str">
        <f aca="false">IF($C274="","",IFERROR(INDEX('Master Barang'!$D$6:$D$105,MATCH($C274,'Master Barang'!$B$6:$B$105,0)),""))</f>
        <v/>
      </c>
      <c r="F274" s="26"/>
      <c r="G274" s="28"/>
      <c r="H274" s="27"/>
      <c r="I274" s="33" t="str">
        <f aca="false">IF($C274="","",IFERROR(N($G274)*INDEX('Master Barang'!$G$6:$G$105,MATCH($C274,'Master Barang'!$B$6:$B$105,0)),0))</f>
        <v/>
      </c>
    </row>
    <row r="275" customFormat="false" ht="15" hidden="false" customHeight="true" outlineLevel="0" collapsed="false">
      <c r="A275" s="15" t="str">
        <f aca="false">IF($C275="","",COUNTA($C$7:$C275))</f>
        <v/>
      </c>
      <c r="B275" s="34"/>
      <c r="C275" s="21"/>
      <c r="D275" s="32" t="str">
        <f aca="false">IF($C275="","",IFERROR(INDEX('Master Barang'!$C$6:$C$105,MATCH($C275,'Master Barang'!$B$6:$B$105,0)),"kode tidak terdaftar"))</f>
        <v/>
      </c>
      <c r="E275" s="15" t="str">
        <f aca="false">IF($C275="","",IFERROR(INDEX('Master Barang'!$D$6:$D$105,MATCH($C275,'Master Barang'!$B$6:$B$105,0)),""))</f>
        <v/>
      </c>
      <c r="F275" s="21"/>
      <c r="G275" s="23"/>
      <c r="H275" s="22"/>
      <c r="I275" s="33" t="str">
        <f aca="false">IF($C275="","",IFERROR(N($G275)*INDEX('Master Barang'!$G$6:$G$105,MATCH($C275,'Master Barang'!$B$6:$B$105,0)),0))</f>
        <v/>
      </c>
    </row>
    <row r="276" customFormat="false" ht="15" hidden="false" customHeight="true" outlineLevel="0" collapsed="false">
      <c r="A276" s="15" t="str">
        <f aca="false">IF($C276="","",COUNTA($C$7:$C276))</f>
        <v/>
      </c>
      <c r="B276" s="35"/>
      <c r="C276" s="26"/>
      <c r="D276" s="32" t="str">
        <f aca="false">IF($C276="","",IFERROR(INDEX('Master Barang'!$C$6:$C$105,MATCH($C276,'Master Barang'!$B$6:$B$105,0)),"kode tidak terdaftar"))</f>
        <v/>
      </c>
      <c r="E276" s="15" t="str">
        <f aca="false">IF($C276="","",IFERROR(INDEX('Master Barang'!$D$6:$D$105,MATCH($C276,'Master Barang'!$B$6:$B$105,0)),""))</f>
        <v/>
      </c>
      <c r="F276" s="26"/>
      <c r="G276" s="28"/>
      <c r="H276" s="27"/>
      <c r="I276" s="33" t="str">
        <f aca="false">IF($C276="","",IFERROR(N($G276)*INDEX('Master Barang'!$G$6:$G$105,MATCH($C276,'Master Barang'!$B$6:$B$105,0)),0))</f>
        <v/>
      </c>
    </row>
    <row r="277" customFormat="false" ht="15" hidden="false" customHeight="true" outlineLevel="0" collapsed="false">
      <c r="A277" s="15" t="str">
        <f aca="false">IF($C277="","",COUNTA($C$7:$C277))</f>
        <v/>
      </c>
      <c r="B277" s="34"/>
      <c r="C277" s="21"/>
      <c r="D277" s="32" t="str">
        <f aca="false">IF($C277="","",IFERROR(INDEX('Master Barang'!$C$6:$C$105,MATCH($C277,'Master Barang'!$B$6:$B$105,0)),"kode tidak terdaftar"))</f>
        <v/>
      </c>
      <c r="E277" s="15" t="str">
        <f aca="false">IF($C277="","",IFERROR(INDEX('Master Barang'!$D$6:$D$105,MATCH($C277,'Master Barang'!$B$6:$B$105,0)),""))</f>
        <v/>
      </c>
      <c r="F277" s="21"/>
      <c r="G277" s="23"/>
      <c r="H277" s="22"/>
      <c r="I277" s="33" t="str">
        <f aca="false">IF($C277="","",IFERROR(N($G277)*INDEX('Master Barang'!$G$6:$G$105,MATCH($C277,'Master Barang'!$B$6:$B$105,0)),0))</f>
        <v/>
      </c>
    </row>
    <row r="278" customFormat="false" ht="15" hidden="false" customHeight="true" outlineLevel="0" collapsed="false">
      <c r="A278" s="15" t="str">
        <f aca="false">IF($C278="","",COUNTA($C$7:$C278))</f>
        <v/>
      </c>
      <c r="B278" s="35"/>
      <c r="C278" s="26"/>
      <c r="D278" s="32" t="str">
        <f aca="false">IF($C278="","",IFERROR(INDEX('Master Barang'!$C$6:$C$105,MATCH($C278,'Master Barang'!$B$6:$B$105,0)),"kode tidak terdaftar"))</f>
        <v/>
      </c>
      <c r="E278" s="15" t="str">
        <f aca="false">IF($C278="","",IFERROR(INDEX('Master Barang'!$D$6:$D$105,MATCH($C278,'Master Barang'!$B$6:$B$105,0)),""))</f>
        <v/>
      </c>
      <c r="F278" s="26"/>
      <c r="G278" s="28"/>
      <c r="H278" s="27"/>
      <c r="I278" s="33" t="str">
        <f aca="false">IF($C278="","",IFERROR(N($G278)*INDEX('Master Barang'!$G$6:$G$105,MATCH($C278,'Master Barang'!$B$6:$B$105,0)),0))</f>
        <v/>
      </c>
    </row>
    <row r="279" customFormat="false" ht="15" hidden="false" customHeight="true" outlineLevel="0" collapsed="false">
      <c r="A279" s="15" t="str">
        <f aca="false">IF($C279="","",COUNTA($C$7:$C279))</f>
        <v/>
      </c>
      <c r="B279" s="34"/>
      <c r="C279" s="21"/>
      <c r="D279" s="32" t="str">
        <f aca="false">IF($C279="","",IFERROR(INDEX('Master Barang'!$C$6:$C$105,MATCH($C279,'Master Barang'!$B$6:$B$105,0)),"kode tidak terdaftar"))</f>
        <v/>
      </c>
      <c r="E279" s="15" t="str">
        <f aca="false">IF($C279="","",IFERROR(INDEX('Master Barang'!$D$6:$D$105,MATCH($C279,'Master Barang'!$B$6:$B$105,0)),""))</f>
        <v/>
      </c>
      <c r="F279" s="21"/>
      <c r="G279" s="23"/>
      <c r="H279" s="22"/>
      <c r="I279" s="33" t="str">
        <f aca="false">IF($C279="","",IFERROR(N($G279)*INDEX('Master Barang'!$G$6:$G$105,MATCH($C279,'Master Barang'!$B$6:$B$105,0)),0))</f>
        <v/>
      </c>
    </row>
    <row r="280" customFormat="false" ht="15" hidden="false" customHeight="true" outlineLevel="0" collapsed="false">
      <c r="A280" s="15" t="str">
        <f aca="false">IF($C280="","",COUNTA($C$7:$C280))</f>
        <v/>
      </c>
      <c r="B280" s="35"/>
      <c r="C280" s="26"/>
      <c r="D280" s="32" t="str">
        <f aca="false">IF($C280="","",IFERROR(INDEX('Master Barang'!$C$6:$C$105,MATCH($C280,'Master Barang'!$B$6:$B$105,0)),"kode tidak terdaftar"))</f>
        <v/>
      </c>
      <c r="E280" s="15" t="str">
        <f aca="false">IF($C280="","",IFERROR(INDEX('Master Barang'!$D$6:$D$105,MATCH($C280,'Master Barang'!$B$6:$B$105,0)),""))</f>
        <v/>
      </c>
      <c r="F280" s="26"/>
      <c r="G280" s="28"/>
      <c r="H280" s="27"/>
      <c r="I280" s="33" t="str">
        <f aca="false">IF($C280="","",IFERROR(N($G280)*INDEX('Master Barang'!$G$6:$G$105,MATCH($C280,'Master Barang'!$B$6:$B$105,0)),0))</f>
        <v/>
      </c>
    </row>
    <row r="281" customFormat="false" ht="15" hidden="false" customHeight="true" outlineLevel="0" collapsed="false">
      <c r="A281" s="15" t="str">
        <f aca="false">IF($C281="","",COUNTA($C$7:$C281))</f>
        <v/>
      </c>
      <c r="B281" s="34"/>
      <c r="C281" s="21"/>
      <c r="D281" s="32" t="str">
        <f aca="false">IF($C281="","",IFERROR(INDEX('Master Barang'!$C$6:$C$105,MATCH($C281,'Master Barang'!$B$6:$B$105,0)),"kode tidak terdaftar"))</f>
        <v/>
      </c>
      <c r="E281" s="15" t="str">
        <f aca="false">IF($C281="","",IFERROR(INDEX('Master Barang'!$D$6:$D$105,MATCH($C281,'Master Barang'!$B$6:$B$105,0)),""))</f>
        <v/>
      </c>
      <c r="F281" s="21"/>
      <c r="G281" s="23"/>
      <c r="H281" s="22"/>
      <c r="I281" s="33" t="str">
        <f aca="false">IF($C281="","",IFERROR(N($G281)*INDEX('Master Barang'!$G$6:$G$105,MATCH($C281,'Master Barang'!$B$6:$B$105,0)),0))</f>
        <v/>
      </c>
    </row>
    <row r="282" customFormat="false" ht="15" hidden="false" customHeight="true" outlineLevel="0" collapsed="false">
      <c r="A282" s="15" t="str">
        <f aca="false">IF($C282="","",COUNTA($C$7:$C282))</f>
        <v/>
      </c>
      <c r="B282" s="35"/>
      <c r="C282" s="26"/>
      <c r="D282" s="32" t="str">
        <f aca="false">IF($C282="","",IFERROR(INDEX('Master Barang'!$C$6:$C$105,MATCH($C282,'Master Barang'!$B$6:$B$105,0)),"kode tidak terdaftar"))</f>
        <v/>
      </c>
      <c r="E282" s="15" t="str">
        <f aca="false">IF($C282="","",IFERROR(INDEX('Master Barang'!$D$6:$D$105,MATCH($C282,'Master Barang'!$B$6:$B$105,0)),""))</f>
        <v/>
      </c>
      <c r="F282" s="26"/>
      <c r="G282" s="28"/>
      <c r="H282" s="27"/>
      <c r="I282" s="33" t="str">
        <f aca="false">IF($C282="","",IFERROR(N($G282)*INDEX('Master Barang'!$G$6:$G$105,MATCH($C282,'Master Barang'!$B$6:$B$105,0)),0))</f>
        <v/>
      </c>
    </row>
    <row r="283" customFormat="false" ht="15" hidden="false" customHeight="true" outlineLevel="0" collapsed="false">
      <c r="A283" s="15" t="str">
        <f aca="false">IF($C283="","",COUNTA($C$7:$C283))</f>
        <v/>
      </c>
      <c r="B283" s="34"/>
      <c r="C283" s="21"/>
      <c r="D283" s="32" t="str">
        <f aca="false">IF($C283="","",IFERROR(INDEX('Master Barang'!$C$6:$C$105,MATCH($C283,'Master Barang'!$B$6:$B$105,0)),"kode tidak terdaftar"))</f>
        <v/>
      </c>
      <c r="E283" s="15" t="str">
        <f aca="false">IF($C283="","",IFERROR(INDEX('Master Barang'!$D$6:$D$105,MATCH($C283,'Master Barang'!$B$6:$B$105,0)),""))</f>
        <v/>
      </c>
      <c r="F283" s="21"/>
      <c r="G283" s="23"/>
      <c r="H283" s="22"/>
      <c r="I283" s="33" t="str">
        <f aca="false">IF($C283="","",IFERROR(N($G283)*INDEX('Master Barang'!$G$6:$G$105,MATCH($C283,'Master Barang'!$B$6:$B$105,0)),0))</f>
        <v/>
      </c>
    </row>
    <row r="284" customFormat="false" ht="15" hidden="false" customHeight="true" outlineLevel="0" collapsed="false">
      <c r="A284" s="15" t="str">
        <f aca="false">IF($C284="","",COUNTA($C$7:$C284))</f>
        <v/>
      </c>
      <c r="B284" s="35"/>
      <c r="C284" s="26"/>
      <c r="D284" s="32" t="str">
        <f aca="false">IF($C284="","",IFERROR(INDEX('Master Barang'!$C$6:$C$105,MATCH($C284,'Master Barang'!$B$6:$B$105,0)),"kode tidak terdaftar"))</f>
        <v/>
      </c>
      <c r="E284" s="15" t="str">
        <f aca="false">IF($C284="","",IFERROR(INDEX('Master Barang'!$D$6:$D$105,MATCH($C284,'Master Barang'!$B$6:$B$105,0)),""))</f>
        <v/>
      </c>
      <c r="F284" s="26"/>
      <c r="G284" s="28"/>
      <c r="H284" s="27"/>
      <c r="I284" s="33" t="str">
        <f aca="false">IF($C284="","",IFERROR(N($G284)*INDEX('Master Barang'!$G$6:$G$105,MATCH($C284,'Master Barang'!$B$6:$B$105,0)),0))</f>
        <v/>
      </c>
    </row>
    <row r="285" customFormat="false" ht="15" hidden="false" customHeight="true" outlineLevel="0" collapsed="false">
      <c r="A285" s="15" t="str">
        <f aca="false">IF($C285="","",COUNTA($C$7:$C285))</f>
        <v/>
      </c>
      <c r="B285" s="34"/>
      <c r="C285" s="21"/>
      <c r="D285" s="32" t="str">
        <f aca="false">IF($C285="","",IFERROR(INDEX('Master Barang'!$C$6:$C$105,MATCH($C285,'Master Barang'!$B$6:$B$105,0)),"kode tidak terdaftar"))</f>
        <v/>
      </c>
      <c r="E285" s="15" t="str">
        <f aca="false">IF($C285="","",IFERROR(INDEX('Master Barang'!$D$6:$D$105,MATCH($C285,'Master Barang'!$B$6:$B$105,0)),""))</f>
        <v/>
      </c>
      <c r="F285" s="21"/>
      <c r="G285" s="23"/>
      <c r="H285" s="22"/>
      <c r="I285" s="33" t="str">
        <f aca="false">IF($C285="","",IFERROR(N($G285)*INDEX('Master Barang'!$G$6:$G$105,MATCH($C285,'Master Barang'!$B$6:$B$105,0)),0))</f>
        <v/>
      </c>
    </row>
    <row r="286" customFormat="false" ht="15" hidden="false" customHeight="true" outlineLevel="0" collapsed="false">
      <c r="A286" s="15" t="str">
        <f aca="false">IF($C286="","",COUNTA($C$7:$C286))</f>
        <v/>
      </c>
      <c r="B286" s="35"/>
      <c r="C286" s="26"/>
      <c r="D286" s="32" t="str">
        <f aca="false">IF($C286="","",IFERROR(INDEX('Master Barang'!$C$6:$C$105,MATCH($C286,'Master Barang'!$B$6:$B$105,0)),"kode tidak terdaftar"))</f>
        <v/>
      </c>
      <c r="E286" s="15" t="str">
        <f aca="false">IF($C286="","",IFERROR(INDEX('Master Barang'!$D$6:$D$105,MATCH($C286,'Master Barang'!$B$6:$B$105,0)),""))</f>
        <v/>
      </c>
      <c r="F286" s="26"/>
      <c r="G286" s="28"/>
      <c r="H286" s="27"/>
      <c r="I286" s="33" t="str">
        <f aca="false">IF($C286="","",IFERROR(N($G286)*INDEX('Master Barang'!$G$6:$G$105,MATCH($C286,'Master Barang'!$B$6:$B$105,0)),0))</f>
        <v/>
      </c>
    </row>
    <row r="287" customFormat="false" ht="15" hidden="false" customHeight="true" outlineLevel="0" collapsed="false">
      <c r="A287" s="15" t="str">
        <f aca="false">IF($C287="","",COUNTA($C$7:$C287))</f>
        <v/>
      </c>
      <c r="B287" s="34"/>
      <c r="C287" s="21"/>
      <c r="D287" s="32" t="str">
        <f aca="false">IF($C287="","",IFERROR(INDEX('Master Barang'!$C$6:$C$105,MATCH($C287,'Master Barang'!$B$6:$B$105,0)),"kode tidak terdaftar"))</f>
        <v/>
      </c>
      <c r="E287" s="15" t="str">
        <f aca="false">IF($C287="","",IFERROR(INDEX('Master Barang'!$D$6:$D$105,MATCH($C287,'Master Barang'!$B$6:$B$105,0)),""))</f>
        <v/>
      </c>
      <c r="F287" s="21"/>
      <c r="G287" s="23"/>
      <c r="H287" s="22"/>
      <c r="I287" s="33" t="str">
        <f aca="false">IF($C287="","",IFERROR(N($G287)*INDEX('Master Barang'!$G$6:$G$105,MATCH($C287,'Master Barang'!$B$6:$B$105,0)),0))</f>
        <v/>
      </c>
    </row>
    <row r="288" customFormat="false" ht="15" hidden="false" customHeight="true" outlineLevel="0" collapsed="false">
      <c r="A288" s="15" t="str">
        <f aca="false">IF($C288="","",COUNTA($C$7:$C288))</f>
        <v/>
      </c>
      <c r="B288" s="35"/>
      <c r="C288" s="26"/>
      <c r="D288" s="32" t="str">
        <f aca="false">IF($C288="","",IFERROR(INDEX('Master Barang'!$C$6:$C$105,MATCH($C288,'Master Barang'!$B$6:$B$105,0)),"kode tidak terdaftar"))</f>
        <v/>
      </c>
      <c r="E288" s="15" t="str">
        <f aca="false">IF($C288="","",IFERROR(INDEX('Master Barang'!$D$6:$D$105,MATCH($C288,'Master Barang'!$B$6:$B$105,0)),""))</f>
        <v/>
      </c>
      <c r="F288" s="26"/>
      <c r="G288" s="28"/>
      <c r="H288" s="27"/>
      <c r="I288" s="33" t="str">
        <f aca="false">IF($C288="","",IFERROR(N($G288)*INDEX('Master Barang'!$G$6:$G$105,MATCH($C288,'Master Barang'!$B$6:$B$105,0)),0))</f>
        <v/>
      </c>
    </row>
    <row r="289" customFormat="false" ht="15" hidden="false" customHeight="true" outlineLevel="0" collapsed="false">
      <c r="A289" s="15" t="str">
        <f aca="false">IF($C289="","",COUNTA($C$7:$C289))</f>
        <v/>
      </c>
      <c r="B289" s="34"/>
      <c r="C289" s="21"/>
      <c r="D289" s="32" t="str">
        <f aca="false">IF($C289="","",IFERROR(INDEX('Master Barang'!$C$6:$C$105,MATCH($C289,'Master Barang'!$B$6:$B$105,0)),"kode tidak terdaftar"))</f>
        <v/>
      </c>
      <c r="E289" s="15" t="str">
        <f aca="false">IF($C289="","",IFERROR(INDEX('Master Barang'!$D$6:$D$105,MATCH($C289,'Master Barang'!$B$6:$B$105,0)),""))</f>
        <v/>
      </c>
      <c r="F289" s="21"/>
      <c r="G289" s="23"/>
      <c r="H289" s="22"/>
      <c r="I289" s="33" t="str">
        <f aca="false">IF($C289="","",IFERROR(N($G289)*INDEX('Master Barang'!$G$6:$G$105,MATCH($C289,'Master Barang'!$B$6:$B$105,0)),0))</f>
        <v/>
      </c>
    </row>
    <row r="290" customFormat="false" ht="15" hidden="false" customHeight="true" outlineLevel="0" collapsed="false">
      <c r="A290" s="15" t="str">
        <f aca="false">IF($C290="","",COUNTA($C$7:$C290))</f>
        <v/>
      </c>
      <c r="B290" s="35"/>
      <c r="C290" s="26"/>
      <c r="D290" s="32" t="str">
        <f aca="false">IF($C290="","",IFERROR(INDEX('Master Barang'!$C$6:$C$105,MATCH($C290,'Master Barang'!$B$6:$B$105,0)),"kode tidak terdaftar"))</f>
        <v/>
      </c>
      <c r="E290" s="15" t="str">
        <f aca="false">IF($C290="","",IFERROR(INDEX('Master Barang'!$D$6:$D$105,MATCH($C290,'Master Barang'!$B$6:$B$105,0)),""))</f>
        <v/>
      </c>
      <c r="F290" s="26"/>
      <c r="G290" s="28"/>
      <c r="H290" s="27"/>
      <c r="I290" s="33" t="str">
        <f aca="false">IF($C290="","",IFERROR(N($G290)*INDEX('Master Barang'!$G$6:$G$105,MATCH($C290,'Master Barang'!$B$6:$B$105,0)),0))</f>
        <v/>
      </c>
    </row>
    <row r="291" customFormat="false" ht="15" hidden="false" customHeight="true" outlineLevel="0" collapsed="false">
      <c r="A291" s="15" t="str">
        <f aca="false">IF($C291="","",COUNTA($C$7:$C291))</f>
        <v/>
      </c>
      <c r="B291" s="34"/>
      <c r="C291" s="21"/>
      <c r="D291" s="32" t="str">
        <f aca="false">IF($C291="","",IFERROR(INDEX('Master Barang'!$C$6:$C$105,MATCH($C291,'Master Barang'!$B$6:$B$105,0)),"kode tidak terdaftar"))</f>
        <v/>
      </c>
      <c r="E291" s="15" t="str">
        <f aca="false">IF($C291="","",IFERROR(INDEX('Master Barang'!$D$6:$D$105,MATCH($C291,'Master Barang'!$B$6:$B$105,0)),""))</f>
        <v/>
      </c>
      <c r="F291" s="21"/>
      <c r="G291" s="23"/>
      <c r="H291" s="22"/>
      <c r="I291" s="33" t="str">
        <f aca="false">IF($C291="","",IFERROR(N($G291)*INDEX('Master Barang'!$G$6:$G$105,MATCH($C291,'Master Barang'!$B$6:$B$105,0)),0))</f>
        <v/>
      </c>
    </row>
    <row r="292" customFormat="false" ht="15" hidden="false" customHeight="true" outlineLevel="0" collapsed="false">
      <c r="A292" s="15" t="str">
        <f aca="false">IF($C292="","",COUNTA($C$7:$C292))</f>
        <v/>
      </c>
      <c r="B292" s="35"/>
      <c r="C292" s="26"/>
      <c r="D292" s="32" t="str">
        <f aca="false">IF($C292="","",IFERROR(INDEX('Master Barang'!$C$6:$C$105,MATCH($C292,'Master Barang'!$B$6:$B$105,0)),"kode tidak terdaftar"))</f>
        <v/>
      </c>
      <c r="E292" s="15" t="str">
        <f aca="false">IF($C292="","",IFERROR(INDEX('Master Barang'!$D$6:$D$105,MATCH($C292,'Master Barang'!$B$6:$B$105,0)),""))</f>
        <v/>
      </c>
      <c r="F292" s="26"/>
      <c r="G292" s="28"/>
      <c r="H292" s="27"/>
      <c r="I292" s="33" t="str">
        <f aca="false">IF($C292="","",IFERROR(N($G292)*INDEX('Master Barang'!$G$6:$G$105,MATCH($C292,'Master Barang'!$B$6:$B$105,0)),0))</f>
        <v/>
      </c>
    </row>
    <row r="293" customFormat="false" ht="15" hidden="false" customHeight="true" outlineLevel="0" collapsed="false">
      <c r="A293" s="15" t="str">
        <f aca="false">IF($C293="","",COUNTA($C$7:$C293))</f>
        <v/>
      </c>
      <c r="B293" s="34"/>
      <c r="C293" s="21"/>
      <c r="D293" s="32" t="str">
        <f aca="false">IF($C293="","",IFERROR(INDEX('Master Barang'!$C$6:$C$105,MATCH($C293,'Master Barang'!$B$6:$B$105,0)),"kode tidak terdaftar"))</f>
        <v/>
      </c>
      <c r="E293" s="15" t="str">
        <f aca="false">IF($C293="","",IFERROR(INDEX('Master Barang'!$D$6:$D$105,MATCH($C293,'Master Barang'!$B$6:$B$105,0)),""))</f>
        <v/>
      </c>
      <c r="F293" s="21"/>
      <c r="G293" s="23"/>
      <c r="H293" s="22"/>
      <c r="I293" s="33" t="str">
        <f aca="false">IF($C293="","",IFERROR(N($G293)*INDEX('Master Barang'!$G$6:$G$105,MATCH($C293,'Master Barang'!$B$6:$B$105,0)),0))</f>
        <v/>
      </c>
    </row>
    <row r="294" customFormat="false" ht="15" hidden="false" customHeight="true" outlineLevel="0" collapsed="false">
      <c r="A294" s="15" t="str">
        <f aca="false">IF($C294="","",COUNTA($C$7:$C294))</f>
        <v/>
      </c>
      <c r="B294" s="35"/>
      <c r="C294" s="26"/>
      <c r="D294" s="32" t="str">
        <f aca="false">IF($C294="","",IFERROR(INDEX('Master Barang'!$C$6:$C$105,MATCH($C294,'Master Barang'!$B$6:$B$105,0)),"kode tidak terdaftar"))</f>
        <v/>
      </c>
      <c r="E294" s="15" t="str">
        <f aca="false">IF($C294="","",IFERROR(INDEX('Master Barang'!$D$6:$D$105,MATCH($C294,'Master Barang'!$B$6:$B$105,0)),""))</f>
        <v/>
      </c>
      <c r="F294" s="26"/>
      <c r="G294" s="28"/>
      <c r="H294" s="27"/>
      <c r="I294" s="33" t="str">
        <f aca="false">IF($C294="","",IFERROR(N($G294)*INDEX('Master Barang'!$G$6:$G$105,MATCH($C294,'Master Barang'!$B$6:$B$105,0)),0))</f>
        <v/>
      </c>
    </row>
    <row r="295" customFormat="false" ht="15" hidden="false" customHeight="true" outlineLevel="0" collapsed="false">
      <c r="A295" s="15" t="str">
        <f aca="false">IF($C295="","",COUNTA($C$7:$C295))</f>
        <v/>
      </c>
      <c r="B295" s="34"/>
      <c r="C295" s="21"/>
      <c r="D295" s="32" t="str">
        <f aca="false">IF($C295="","",IFERROR(INDEX('Master Barang'!$C$6:$C$105,MATCH($C295,'Master Barang'!$B$6:$B$105,0)),"kode tidak terdaftar"))</f>
        <v/>
      </c>
      <c r="E295" s="15" t="str">
        <f aca="false">IF($C295="","",IFERROR(INDEX('Master Barang'!$D$6:$D$105,MATCH($C295,'Master Barang'!$B$6:$B$105,0)),""))</f>
        <v/>
      </c>
      <c r="F295" s="21"/>
      <c r="G295" s="23"/>
      <c r="H295" s="22"/>
      <c r="I295" s="33" t="str">
        <f aca="false">IF($C295="","",IFERROR(N($G295)*INDEX('Master Barang'!$G$6:$G$105,MATCH($C295,'Master Barang'!$B$6:$B$105,0)),0))</f>
        <v/>
      </c>
    </row>
    <row r="296" customFormat="false" ht="15" hidden="false" customHeight="true" outlineLevel="0" collapsed="false">
      <c r="A296" s="15" t="str">
        <f aca="false">IF($C296="","",COUNTA($C$7:$C296))</f>
        <v/>
      </c>
      <c r="B296" s="35"/>
      <c r="C296" s="26"/>
      <c r="D296" s="32" t="str">
        <f aca="false">IF($C296="","",IFERROR(INDEX('Master Barang'!$C$6:$C$105,MATCH($C296,'Master Barang'!$B$6:$B$105,0)),"kode tidak terdaftar"))</f>
        <v/>
      </c>
      <c r="E296" s="15" t="str">
        <f aca="false">IF($C296="","",IFERROR(INDEX('Master Barang'!$D$6:$D$105,MATCH($C296,'Master Barang'!$B$6:$B$105,0)),""))</f>
        <v/>
      </c>
      <c r="F296" s="26"/>
      <c r="G296" s="28"/>
      <c r="H296" s="27"/>
      <c r="I296" s="33" t="str">
        <f aca="false">IF($C296="","",IFERROR(N($G296)*INDEX('Master Barang'!$G$6:$G$105,MATCH($C296,'Master Barang'!$B$6:$B$105,0)),0))</f>
        <v/>
      </c>
    </row>
    <row r="297" customFormat="false" ht="15" hidden="false" customHeight="true" outlineLevel="0" collapsed="false">
      <c r="A297" s="15" t="str">
        <f aca="false">IF($C297="","",COUNTA($C$7:$C297))</f>
        <v/>
      </c>
      <c r="B297" s="34"/>
      <c r="C297" s="21"/>
      <c r="D297" s="32" t="str">
        <f aca="false">IF($C297="","",IFERROR(INDEX('Master Barang'!$C$6:$C$105,MATCH($C297,'Master Barang'!$B$6:$B$105,0)),"kode tidak terdaftar"))</f>
        <v/>
      </c>
      <c r="E297" s="15" t="str">
        <f aca="false">IF($C297="","",IFERROR(INDEX('Master Barang'!$D$6:$D$105,MATCH($C297,'Master Barang'!$B$6:$B$105,0)),""))</f>
        <v/>
      </c>
      <c r="F297" s="21"/>
      <c r="G297" s="23"/>
      <c r="H297" s="22"/>
      <c r="I297" s="33" t="str">
        <f aca="false">IF($C297="","",IFERROR(N($G297)*INDEX('Master Barang'!$G$6:$G$105,MATCH($C297,'Master Barang'!$B$6:$B$105,0)),0))</f>
        <v/>
      </c>
    </row>
    <row r="298" customFormat="false" ht="15" hidden="false" customHeight="true" outlineLevel="0" collapsed="false">
      <c r="A298" s="15" t="str">
        <f aca="false">IF($C298="","",COUNTA($C$7:$C298))</f>
        <v/>
      </c>
      <c r="B298" s="35"/>
      <c r="C298" s="26"/>
      <c r="D298" s="32" t="str">
        <f aca="false">IF($C298="","",IFERROR(INDEX('Master Barang'!$C$6:$C$105,MATCH($C298,'Master Barang'!$B$6:$B$105,0)),"kode tidak terdaftar"))</f>
        <v/>
      </c>
      <c r="E298" s="15" t="str">
        <f aca="false">IF($C298="","",IFERROR(INDEX('Master Barang'!$D$6:$D$105,MATCH($C298,'Master Barang'!$B$6:$B$105,0)),""))</f>
        <v/>
      </c>
      <c r="F298" s="26"/>
      <c r="G298" s="28"/>
      <c r="H298" s="27"/>
      <c r="I298" s="33" t="str">
        <f aca="false">IF($C298="","",IFERROR(N($G298)*INDEX('Master Barang'!$G$6:$G$105,MATCH($C298,'Master Barang'!$B$6:$B$105,0)),0))</f>
        <v/>
      </c>
    </row>
    <row r="299" customFormat="false" ht="15" hidden="false" customHeight="true" outlineLevel="0" collapsed="false">
      <c r="A299" s="15" t="str">
        <f aca="false">IF($C299="","",COUNTA($C$7:$C299))</f>
        <v/>
      </c>
      <c r="B299" s="34"/>
      <c r="C299" s="21"/>
      <c r="D299" s="32" t="str">
        <f aca="false">IF($C299="","",IFERROR(INDEX('Master Barang'!$C$6:$C$105,MATCH($C299,'Master Barang'!$B$6:$B$105,0)),"kode tidak terdaftar"))</f>
        <v/>
      </c>
      <c r="E299" s="15" t="str">
        <f aca="false">IF($C299="","",IFERROR(INDEX('Master Barang'!$D$6:$D$105,MATCH($C299,'Master Barang'!$B$6:$B$105,0)),""))</f>
        <v/>
      </c>
      <c r="F299" s="21"/>
      <c r="G299" s="23"/>
      <c r="H299" s="22"/>
      <c r="I299" s="33" t="str">
        <f aca="false">IF($C299="","",IFERROR(N($G299)*INDEX('Master Barang'!$G$6:$G$105,MATCH($C299,'Master Barang'!$B$6:$B$105,0)),0))</f>
        <v/>
      </c>
    </row>
    <row r="300" customFormat="false" ht="15" hidden="false" customHeight="true" outlineLevel="0" collapsed="false">
      <c r="A300" s="15" t="str">
        <f aca="false">IF($C300="","",COUNTA($C$7:$C300))</f>
        <v/>
      </c>
      <c r="B300" s="35"/>
      <c r="C300" s="26"/>
      <c r="D300" s="32" t="str">
        <f aca="false">IF($C300="","",IFERROR(INDEX('Master Barang'!$C$6:$C$105,MATCH($C300,'Master Barang'!$B$6:$B$105,0)),"kode tidak terdaftar"))</f>
        <v/>
      </c>
      <c r="E300" s="15" t="str">
        <f aca="false">IF($C300="","",IFERROR(INDEX('Master Barang'!$D$6:$D$105,MATCH($C300,'Master Barang'!$B$6:$B$105,0)),""))</f>
        <v/>
      </c>
      <c r="F300" s="26"/>
      <c r="G300" s="28"/>
      <c r="H300" s="27"/>
      <c r="I300" s="33" t="str">
        <f aca="false">IF($C300="","",IFERROR(N($G300)*INDEX('Master Barang'!$G$6:$G$105,MATCH($C300,'Master Barang'!$B$6:$B$105,0)),0))</f>
        <v/>
      </c>
    </row>
    <row r="301" customFormat="false" ht="15" hidden="false" customHeight="true" outlineLevel="0" collapsed="false">
      <c r="A301" s="15" t="str">
        <f aca="false">IF($C301="","",COUNTA($C$7:$C301))</f>
        <v/>
      </c>
      <c r="B301" s="34"/>
      <c r="C301" s="21"/>
      <c r="D301" s="32" t="str">
        <f aca="false">IF($C301="","",IFERROR(INDEX('Master Barang'!$C$6:$C$105,MATCH($C301,'Master Barang'!$B$6:$B$105,0)),"kode tidak terdaftar"))</f>
        <v/>
      </c>
      <c r="E301" s="15" t="str">
        <f aca="false">IF($C301="","",IFERROR(INDEX('Master Barang'!$D$6:$D$105,MATCH($C301,'Master Barang'!$B$6:$B$105,0)),""))</f>
        <v/>
      </c>
      <c r="F301" s="21"/>
      <c r="G301" s="23"/>
      <c r="H301" s="22"/>
      <c r="I301" s="33" t="str">
        <f aca="false">IF($C301="","",IFERROR(N($G301)*INDEX('Master Barang'!$G$6:$G$105,MATCH($C301,'Master Barang'!$B$6:$B$105,0)),0))</f>
        <v/>
      </c>
    </row>
    <row r="302" customFormat="false" ht="15" hidden="false" customHeight="true" outlineLevel="0" collapsed="false">
      <c r="A302" s="15" t="str">
        <f aca="false">IF($C302="","",COUNTA($C$7:$C302))</f>
        <v/>
      </c>
      <c r="B302" s="35"/>
      <c r="C302" s="26"/>
      <c r="D302" s="32" t="str">
        <f aca="false">IF($C302="","",IFERROR(INDEX('Master Barang'!$C$6:$C$105,MATCH($C302,'Master Barang'!$B$6:$B$105,0)),"kode tidak terdaftar"))</f>
        <v/>
      </c>
      <c r="E302" s="15" t="str">
        <f aca="false">IF($C302="","",IFERROR(INDEX('Master Barang'!$D$6:$D$105,MATCH($C302,'Master Barang'!$B$6:$B$105,0)),""))</f>
        <v/>
      </c>
      <c r="F302" s="26"/>
      <c r="G302" s="28"/>
      <c r="H302" s="27"/>
      <c r="I302" s="33" t="str">
        <f aca="false">IF($C302="","",IFERROR(N($G302)*INDEX('Master Barang'!$G$6:$G$105,MATCH($C302,'Master Barang'!$B$6:$B$105,0)),0))</f>
        <v/>
      </c>
    </row>
    <row r="303" customFormat="false" ht="15" hidden="false" customHeight="true" outlineLevel="0" collapsed="false">
      <c r="A303" s="15" t="str">
        <f aca="false">IF($C303="","",COUNTA($C$7:$C303))</f>
        <v/>
      </c>
      <c r="B303" s="34"/>
      <c r="C303" s="21"/>
      <c r="D303" s="32" t="str">
        <f aca="false">IF($C303="","",IFERROR(INDEX('Master Barang'!$C$6:$C$105,MATCH($C303,'Master Barang'!$B$6:$B$105,0)),"kode tidak terdaftar"))</f>
        <v/>
      </c>
      <c r="E303" s="15" t="str">
        <f aca="false">IF($C303="","",IFERROR(INDEX('Master Barang'!$D$6:$D$105,MATCH($C303,'Master Barang'!$B$6:$B$105,0)),""))</f>
        <v/>
      </c>
      <c r="F303" s="21"/>
      <c r="G303" s="23"/>
      <c r="H303" s="22"/>
      <c r="I303" s="33" t="str">
        <f aca="false">IF($C303="","",IFERROR(N($G303)*INDEX('Master Barang'!$G$6:$G$105,MATCH($C303,'Master Barang'!$B$6:$B$105,0)),0))</f>
        <v/>
      </c>
    </row>
    <row r="304" customFormat="false" ht="15" hidden="false" customHeight="true" outlineLevel="0" collapsed="false">
      <c r="A304" s="15" t="str">
        <f aca="false">IF($C304="","",COUNTA($C$7:$C304))</f>
        <v/>
      </c>
      <c r="B304" s="35"/>
      <c r="C304" s="26"/>
      <c r="D304" s="32" t="str">
        <f aca="false">IF($C304="","",IFERROR(INDEX('Master Barang'!$C$6:$C$105,MATCH($C304,'Master Barang'!$B$6:$B$105,0)),"kode tidak terdaftar"))</f>
        <v/>
      </c>
      <c r="E304" s="15" t="str">
        <f aca="false">IF($C304="","",IFERROR(INDEX('Master Barang'!$D$6:$D$105,MATCH($C304,'Master Barang'!$B$6:$B$105,0)),""))</f>
        <v/>
      </c>
      <c r="F304" s="26"/>
      <c r="G304" s="28"/>
      <c r="H304" s="27"/>
      <c r="I304" s="33" t="str">
        <f aca="false">IF($C304="","",IFERROR(N($G304)*INDEX('Master Barang'!$G$6:$G$105,MATCH($C304,'Master Barang'!$B$6:$B$105,0)),0))</f>
        <v/>
      </c>
    </row>
    <row r="305" customFormat="false" ht="15" hidden="false" customHeight="true" outlineLevel="0" collapsed="false">
      <c r="A305" s="15" t="str">
        <f aca="false">IF($C305="","",COUNTA($C$7:$C305))</f>
        <v/>
      </c>
      <c r="B305" s="34"/>
      <c r="C305" s="21"/>
      <c r="D305" s="32" t="str">
        <f aca="false">IF($C305="","",IFERROR(INDEX('Master Barang'!$C$6:$C$105,MATCH($C305,'Master Barang'!$B$6:$B$105,0)),"kode tidak terdaftar"))</f>
        <v/>
      </c>
      <c r="E305" s="15" t="str">
        <f aca="false">IF($C305="","",IFERROR(INDEX('Master Barang'!$D$6:$D$105,MATCH($C305,'Master Barang'!$B$6:$B$105,0)),""))</f>
        <v/>
      </c>
      <c r="F305" s="21"/>
      <c r="G305" s="23"/>
      <c r="H305" s="22"/>
      <c r="I305" s="33" t="str">
        <f aca="false">IF($C305="","",IFERROR(N($G305)*INDEX('Master Barang'!$G$6:$G$105,MATCH($C305,'Master Barang'!$B$6:$B$105,0)),0))</f>
        <v/>
      </c>
    </row>
    <row r="306" customFormat="false" ht="15" hidden="false" customHeight="true" outlineLevel="0" collapsed="false">
      <c r="A306" s="15" t="str">
        <f aca="false">IF($C306="","",COUNTA($C$7:$C306))</f>
        <v/>
      </c>
      <c r="B306" s="35"/>
      <c r="C306" s="26"/>
      <c r="D306" s="32" t="str">
        <f aca="false">IF($C306="","",IFERROR(INDEX('Master Barang'!$C$6:$C$105,MATCH($C306,'Master Barang'!$B$6:$B$105,0)),"kode tidak terdaftar"))</f>
        <v/>
      </c>
      <c r="E306" s="15" t="str">
        <f aca="false">IF($C306="","",IFERROR(INDEX('Master Barang'!$D$6:$D$105,MATCH($C306,'Master Barang'!$B$6:$B$105,0)),""))</f>
        <v/>
      </c>
      <c r="F306" s="26"/>
      <c r="G306" s="28"/>
      <c r="H306" s="27"/>
      <c r="I306" s="33" t="str">
        <f aca="false">IF($C306="","",IFERROR(N($G306)*INDEX('Master Barang'!$G$6:$G$105,MATCH($C306,'Master Barang'!$B$6:$B$105,0)),0))</f>
        <v/>
      </c>
    </row>
    <row r="307" customFormat="false" ht="15" hidden="false" customHeight="true" outlineLevel="0" collapsed="false">
      <c r="A307" s="15" t="str">
        <f aca="false">IF($C307="","",COUNTA($C$7:$C307))</f>
        <v/>
      </c>
      <c r="B307" s="34"/>
      <c r="C307" s="21"/>
      <c r="D307" s="32" t="str">
        <f aca="false">IF($C307="","",IFERROR(INDEX('Master Barang'!$C$6:$C$105,MATCH($C307,'Master Barang'!$B$6:$B$105,0)),"kode tidak terdaftar"))</f>
        <v/>
      </c>
      <c r="E307" s="15" t="str">
        <f aca="false">IF($C307="","",IFERROR(INDEX('Master Barang'!$D$6:$D$105,MATCH($C307,'Master Barang'!$B$6:$B$105,0)),""))</f>
        <v/>
      </c>
      <c r="F307" s="21"/>
      <c r="G307" s="23"/>
      <c r="H307" s="22"/>
      <c r="I307" s="33" t="str">
        <f aca="false">IF($C307="","",IFERROR(N($G307)*INDEX('Master Barang'!$G$6:$G$105,MATCH($C307,'Master Barang'!$B$6:$B$105,0)),0))</f>
        <v/>
      </c>
    </row>
    <row r="308" customFormat="false" ht="15" hidden="false" customHeight="true" outlineLevel="0" collapsed="false">
      <c r="A308" s="15" t="str">
        <f aca="false">IF($C308="","",COUNTA($C$7:$C308))</f>
        <v/>
      </c>
      <c r="B308" s="35"/>
      <c r="C308" s="26"/>
      <c r="D308" s="32" t="str">
        <f aca="false">IF($C308="","",IFERROR(INDEX('Master Barang'!$C$6:$C$105,MATCH($C308,'Master Barang'!$B$6:$B$105,0)),"kode tidak terdaftar"))</f>
        <v/>
      </c>
      <c r="E308" s="15" t="str">
        <f aca="false">IF($C308="","",IFERROR(INDEX('Master Barang'!$D$6:$D$105,MATCH($C308,'Master Barang'!$B$6:$B$105,0)),""))</f>
        <v/>
      </c>
      <c r="F308" s="26"/>
      <c r="G308" s="28"/>
      <c r="H308" s="27"/>
      <c r="I308" s="33" t="str">
        <f aca="false">IF($C308="","",IFERROR(N($G308)*INDEX('Master Barang'!$G$6:$G$105,MATCH($C308,'Master Barang'!$B$6:$B$105,0)),0))</f>
        <v/>
      </c>
    </row>
    <row r="309" customFormat="false" ht="15" hidden="false" customHeight="true" outlineLevel="0" collapsed="false">
      <c r="A309" s="15" t="str">
        <f aca="false">IF($C309="","",COUNTA($C$7:$C309))</f>
        <v/>
      </c>
      <c r="B309" s="34"/>
      <c r="C309" s="21"/>
      <c r="D309" s="32" t="str">
        <f aca="false">IF($C309="","",IFERROR(INDEX('Master Barang'!$C$6:$C$105,MATCH($C309,'Master Barang'!$B$6:$B$105,0)),"kode tidak terdaftar"))</f>
        <v/>
      </c>
      <c r="E309" s="15" t="str">
        <f aca="false">IF($C309="","",IFERROR(INDEX('Master Barang'!$D$6:$D$105,MATCH($C309,'Master Barang'!$B$6:$B$105,0)),""))</f>
        <v/>
      </c>
      <c r="F309" s="21"/>
      <c r="G309" s="23"/>
      <c r="H309" s="22"/>
      <c r="I309" s="33" t="str">
        <f aca="false">IF($C309="","",IFERROR(N($G309)*INDEX('Master Barang'!$G$6:$G$105,MATCH($C309,'Master Barang'!$B$6:$B$105,0)),0))</f>
        <v/>
      </c>
    </row>
    <row r="310" customFormat="false" ht="15" hidden="false" customHeight="true" outlineLevel="0" collapsed="false">
      <c r="A310" s="15" t="str">
        <f aca="false">IF($C310="","",COUNTA($C$7:$C310))</f>
        <v/>
      </c>
      <c r="B310" s="35"/>
      <c r="C310" s="26"/>
      <c r="D310" s="32" t="str">
        <f aca="false">IF($C310="","",IFERROR(INDEX('Master Barang'!$C$6:$C$105,MATCH($C310,'Master Barang'!$B$6:$B$105,0)),"kode tidak terdaftar"))</f>
        <v/>
      </c>
      <c r="E310" s="15" t="str">
        <f aca="false">IF($C310="","",IFERROR(INDEX('Master Barang'!$D$6:$D$105,MATCH($C310,'Master Barang'!$B$6:$B$105,0)),""))</f>
        <v/>
      </c>
      <c r="F310" s="26"/>
      <c r="G310" s="28"/>
      <c r="H310" s="27"/>
      <c r="I310" s="33" t="str">
        <f aca="false">IF($C310="","",IFERROR(N($G310)*INDEX('Master Barang'!$G$6:$G$105,MATCH($C310,'Master Barang'!$B$6:$B$105,0)),0))</f>
        <v/>
      </c>
    </row>
    <row r="311" customFormat="false" ht="15" hidden="false" customHeight="true" outlineLevel="0" collapsed="false">
      <c r="A311" s="15" t="str">
        <f aca="false">IF($C311="","",COUNTA($C$7:$C311))</f>
        <v/>
      </c>
      <c r="B311" s="34"/>
      <c r="C311" s="21"/>
      <c r="D311" s="32" t="str">
        <f aca="false">IF($C311="","",IFERROR(INDEX('Master Barang'!$C$6:$C$105,MATCH($C311,'Master Barang'!$B$6:$B$105,0)),"kode tidak terdaftar"))</f>
        <v/>
      </c>
      <c r="E311" s="15" t="str">
        <f aca="false">IF($C311="","",IFERROR(INDEX('Master Barang'!$D$6:$D$105,MATCH($C311,'Master Barang'!$B$6:$B$105,0)),""))</f>
        <v/>
      </c>
      <c r="F311" s="21"/>
      <c r="G311" s="23"/>
      <c r="H311" s="22"/>
      <c r="I311" s="33" t="str">
        <f aca="false">IF($C311="","",IFERROR(N($G311)*INDEX('Master Barang'!$G$6:$G$105,MATCH($C311,'Master Barang'!$B$6:$B$105,0)),0))</f>
        <v/>
      </c>
    </row>
    <row r="312" customFormat="false" ht="15" hidden="false" customHeight="true" outlineLevel="0" collapsed="false">
      <c r="A312" s="15" t="str">
        <f aca="false">IF($C312="","",COUNTA($C$7:$C312))</f>
        <v/>
      </c>
      <c r="B312" s="35"/>
      <c r="C312" s="26"/>
      <c r="D312" s="32" t="str">
        <f aca="false">IF($C312="","",IFERROR(INDEX('Master Barang'!$C$6:$C$105,MATCH($C312,'Master Barang'!$B$6:$B$105,0)),"kode tidak terdaftar"))</f>
        <v/>
      </c>
      <c r="E312" s="15" t="str">
        <f aca="false">IF($C312="","",IFERROR(INDEX('Master Barang'!$D$6:$D$105,MATCH($C312,'Master Barang'!$B$6:$B$105,0)),""))</f>
        <v/>
      </c>
      <c r="F312" s="26"/>
      <c r="G312" s="28"/>
      <c r="H312" s="27"/>
      <c r="I312" s="33" t="str">
        <f aca="false">IF($C312="","",IFERROR(N($G312)*INDEX('Master Barang'!$G$6:$G$105,MATCH($C312,'Master Barang'!$B$6:$B$105,0)),0))</f>
        <v/>
      </c>
    </row>
    <row r="313" customFormat="false" ht="15" hidden="false" customHeight="true" outlineLevel="0" collapsed="false">
      <c r="A313" s="15" t="str">
        <f aca="false">IF($C313="","",COUNTA($C$7:$C313))</f>
        <v/>
      </c>
      <c r="B313" s="34"/>
      <c r="C313" s="21"/>
      <c r="D313" s="32" t="str">
        <f aca="false">IF($C313="","",IFERROR(INDEX('Master Barang'!$C$6:$C$105,MATCH($C313,'Master Barang'!$B$6:$B$105,0)),"kode tidak terdaftar"))</f>
        <v/>
      </c>
      <c r="E313" s="15" t="str">
        <f aca="false">IF($C313="","",IFERROR(INDEX('Master Barang'!$D$6:$D$105,MATCH($C313,'Master Barang'!$B$6:$B$105,0)),""))</f>
        <v/>
      </c>
      <c r="F313" s="21"/>
      <c r="G313" s="23"/>
      <c r="H313" s="22"/>
      <c r="I313" s="33" t="str">
        <f aca="false">IF($C313="","",IFERROR(N($G313)*INDEX('Master Barang'!$G$6:$G$105,MATCH($C313,'Master Barang'!$B$6:$B$105,0)),0))</f>
        <v/>
      </c>
    </row>
    <row r="314" customFormat="false" ht="15" hidden="false" customHeight="true" outlineLevel="0" collapsed="false">
      <c r="A314" s="15" t="str">
        <f aca="false">IF($C314="","",COUNTA($C$7:$C314))</f>
        <v/>
      </c>
      <c r="B314" s="35"/>
      <c r="C314" s="26"/>
      <c r="D314" s="32" t="str">
        <f aca="false">IF($C314="","",IFERROR(INDEX('Master Barang'!$C$6:$C$105,MATCH($C314,'Master Barang'!$B$6:$B$105,0)),"kode tidak terdaftar"))</f>
        <v/>
      </c>
      <c r="E314" s="15" t="str">
        <f aca="false">IF($C314="","",IFERROR(INDEX('Master Barang'!$D$6:$D$105,MATCH($C314,'Master Barang'!$B$6:$B$105,0)),""))</f>
        <v/>
      </c>
      <c r="F314" s="26"/>
      <c r="G314" s="28"/>
      <c r="H314" s="27"/>
      <c r="I314" s="33" t="str">
        <f aca="false">IF($C314="","",IFERROR(N($G314)*INDEX('Master Barang'!$G$6:$G$105,MATCH($C314,'Master Barang'!$B$6:$B$105,0)),0))</f>
        <v/>
      </c>
    </row>
    <row r="315" customFormat="false" ht="15" hidden="false" customHeight="true" outlineLevel="0" collapsed="false">
      <c r="A315" s="15" t="str">
        <f aca="false">IF($C315="","",COUNTA($C$7:$C315))</f>
        <v/>
      </c>
      <c r="B315" s="34"/>
      <c r="C315" s="21"/>
      <c r="D315" s="32" t="str">
        <f aca="false">IF($C315="","",IFERROR(INDEX('Master Barang'!$C$6:$C$105,MATCH($C315,'Master Barang'!$B$6:$B$105,0)),"kode tidak terdaftar"))</f>
        <v/>
      </c>
      <c r="E315" s="15" t="str">
        <f aca="false">IF($C315="","",IFERROR(INDEX('Master Barang'!$D$6:$D$105,MATCH($C315,'Master Barang'!$B$6:$B$105,0)),""))</f>
        <v/>
      </c>
      <c r="F315" s="21"/>
      <c r="G315" s="23"/>
      <c r="H315" s="22"/>
      <c r="I315" s="33" t="str">
        <f aca="false">IF($C315="","",IFERROR(N($G315)*INDEX('Master Barang'!$G$6:$G$105,MATCH($C315,'Master Barang'!$B$6:$B$105,0)),0))</f>
        <v/>
      </c>
    </row>
    <row r="316" customFormat="false" ht="15" hidden="false" customHeight="true" outlineLevel="0" collapsed="false">
      <c r="A316" s="15" t="str">
        <f aca="false">IF($C316="","",COUNTA($C$7:$C316))</f>
        <v/>
      </c>
      <c r="B316" s="35"/>
      <c r="C316" s="26"/>
      <c r="D316" s="32" t="str">
        <f aca="false">IF($C316="","",IFERROR(INDEX('Master Barang'!$C$6:$C$105,MATCH($C316,'Master Barang'!$B$6:$B$105,0)),"kode tidak terdaftar"))</f>
        <v/>
      </c>
      <c r="E316" s="15" t="str">
        <f aca="false">IF($C316="","",IFERROR(INDEX('Master Barang'!$D$6:$D$105,MATCH($C316,'Master Barang'!$B$6:$B$105,0)),""))</f>
        <v/>
      </c>
      <c r="F316" s="26"/>
      <c r="G316" s="28"/>
      <c r="H316" s="27"/>
      <c r="I316" s="33" t="str">
        <f aca="false">IF($C316="","",IFERROR(N($G316)*INDEX('Master Barang'!$G$6:$G$105,MATCH($C316,'Master Barang'!$B$6:$B$105,0)),0))</f>
        <v/>
      </c>
    </row>
    <row r="317" customFormat="false" ht="15" hidden="false" customHeight="true" outlineLevel="0" collapsed="false">
      <c r="A317" s="15" t="str">
        <f aca="false">IF($C317="","",COUNTA($C$7:$C317))</f>
        <v/>
      </c>
      <c r="B317" s="34"/>
      <c r="C317" s="21"/>
      <c r="D317" s="32" t="str">
        <f aca="false">IF($C317="","",IFERROR(INDEX('Master Barang'!$C$6:$C$105,MATCH($C317,'Master Barang'!$B$6:$B$105,0)),"kode tidak terdaftar"))</f>
        <v/>
      </c>
      <c r="E317" s="15" t="str">
        <f aca="false">IF($C317="","",IFERROR(INDEX('Master Barang'!$D$6:$D$105,MATCH($C317,'Master Barang'!$B$6:$B$105,0)),""))</f>
        <v/>
      </c>
      <c r="F317" s="21"/>
      <c r="G317" s="23"/>
      <c r="H317" s="22"/>
      <c r="I317" s="33" t="str">
        <f aca="false">IF($C317="","",IFERROR(N($G317)*INDEX('Master Barang'!$G$6:$G$105,MATCH($C317,'Master Barang'!$B$6:$B$105,0)),0))</f>
        <v/>
      </c>
    </row>
    <row r="318" customFormat="false" ht="15" hidden="false" customHeight="true" outlineLevel="0" collapsed="false">
      <c r="A318" s="15" t="str">
        <f aca="false">IF($C318="","",COUNTA($C$7:$C318))</f>
        <v/>
      </c>
      <c r="B318" s="35"/>
      <c r="C318" s="26"/>
      <c r="D318" s="32" t="str">
        <f aca="false">IF($C318="","",IFERROR(INDEX('Master Barang'!$C$6:$C$105,MATCH($C318,'Master Barang'!$B$6:$B$105,0)),"kode tidak terdaftar"))</f>
        <v/>
      </c>
      <c r="E318" s="15" t="str">
        <f aca="false">IF($C318="","",IFERROR(INDEX('Master Barang'!$D$6:$D$105,MATCH($C318,'Master Barang'!$B$6:$B$105,0)),""))</f>
        <v/>
      </c>
      <c r="F318" s="26"/>
      <c r="G318" s="28"/>
      <c r="H318" s="27"/>
      <c r="I318" s="33" t="str">
        <f aca="false">IF($C318="","",IFERROR(N($G318)*INDEX('Master Barang'!$G$6:$G$105,MATCH($C318,'Master Barang'!$B$6:$B$105,0)),0))</f>
        <v/>
      </c>
    </row>
    <row r="319" customFormat="false" ht="15" hidden="false" customHeight="true" outlineLevel="0" collapsed="false">
      <c r="A319" s="15" t="str">
        <f aca="false">IF($C319="","",COUNTA($C$7:$C319))</f>
        <v/>
      </c>
      <c r="B319" s="34"/>
      <c r="C319" s="21"/>
      <c r="D319" s="32" t="str">
        <f aca="false">IF($C319="","",IFERROR(INDEX('Master Barang'!$C$6:$C$105,MATCH($C319,'Master Barang'!$B$6:$B$105,0)),"kode tidak terdaftar"))</f>
        <v/>
      </c>
      <c r="E319" s="15" t="str">
        <f aca="false">IF($C319="","",IFERROR(INDEX('Master Barang'!$D$6:$D$105,MATCH($C319,'Master Barang'!$B$6:$B$105,0)),""))</f>
        <v/>
      </c>
      <c r="F319" s="21"/>
      <c r="G319" s="23"/>
      <c r="H319" s="22"/>
      <c r="I319" s="33" t="str">
        <f aca="false">IF($C319="","",IFERROR(N($G319)*INDEX('Master Barang'!$G$6:$G$105,MATCH($C319,'Master Barang'!$B$6:$B$105,0)),0))</f>
        <v/>
      </c>
    </row>
    <row r="320" customFormat="false" ht="15" hidden="false" customHeight="true" outlineLevel="0" collapsed="false">
      <c r="A320" s="15" t="str">
        <f aca="false">IF($C320="","",COUNTA($C$7:$C320))</f>
        <v/>
      </c>
      <c r="B320" s="35"/>
      <c r="C320" s="26"/>
      <c r="D320" s="32" t="str">
        <f aca="false">IF($C320="","",IFERROR(INDEX('Master Barang'!$C$6:$C$105,MATCH($C320,'Master Barang'!$B$6:$B$105,0)),"kode tidak terdaftar"))</f>
        <v/>
      </c>
      <c r="E320" s="15" t="str">
        <f aca="false">IF($C320="","",IFERROR(INDEX('Master Barang'!$D$6:$D$105,MATCH($C320,'Master Barang'!$B$6:$B$105,0)),""))</f>
        <v/>
      </c>
      <c r="F320" s="26"/>
      <c r="G320" s="28"/>
      <c r="H320" s="27"/>
      <c r="I320" s="33" t="str">
        <f aca="false">IF($C320="","",IFERROR(N($G320)*INDEX('Master Barang'!$G$6:$G$105,MATCH($C320,'Master Barang'!$B$6:$B$105,0)),0))</f>
        <v/>
      </c>
    </row>
    <row r="321" customFormat="false" ht="15" hidden="false" customHeight="true" outlineLevel="0" collapsed="false">
      <c r="A321" s="15" t="str">
        <f aca="false">IF($C321="","",COUNTA($C$7:$C321))</f>
        <v/>
      </c>
      <c r="B321" s="34"/>
      <c r="C321" s="21"/>
      <c r="D321" s="32" t="str">
        <f aca="false">IF($C321="","",IFERROR(INDEX('Master Barang'!$C$6:$C$105,MATCH($C321,'Master Barang'!$B$6:$B$105,0)),"kode tidak terdaftar"))</f>
        <v/>
      </c>
      <c r="E321" s="15" t="str">
        <f aca="false">IF($C321="","",IFERROR(INDEX('Master Barang'!$D$6:$D$105,MATCH($C321,'Master Barang'!$B$6:$B$105,0)),""))</f>
        <v/>
      </c>
      <c r="F321" s="21"/>
      <c r="G321" s="23"/>
      <c r="H321" s="22"/>
      <c r="I321" s="33" t="str">
        <f aca="false">IF($C321="","",IFERROR(N($G321)*INDEX('Master Barang'!$G$6:$G$105,MATCH($C321,'Master Barang'!$B$6:$B$105,0)),0))</f>
        <v/>
      </c>
    </row>
    <row r="322" customFormat="false" ht="15" hidden="false" customHeight="true" outlineLevel="0" collapsed="false">
      <c r="A322" s="15" t="str">
        <f aca="false">IF($C322="","",COUNTA($C$7:$C322))</f>
        <v/>
      </c>
      <c r="B322" s="35"/>
      <c r="C322" s="26"/>
      <c r="D322" s="32" t="str">
        <f aca="false">IF($C322="","",IFERROR(INDEX('Master Barang'!$C$6:$C$105,MATCH($C322,'Master Barang'!$B$6:$B$105,0)),"kode tidak terdaftar"))</f>
        <v/>
      </c>
      <c r="E322" s="15" t="str">
        <f aca="false">IF($C322="","",IFERROR(INDEX('Master Barang'!$D$6:$D$105,MATCH($C322,'Master Barang'!$B$6:$B$105,0)),""))</f>
        <v/>
      </c>
      <c r="F322" s="26"/>
      <c r="G322" s="28"/>
      <c r="H322" s="27"/>
      <c r="I322" s="33" t="str">
        <f aca="false">IF($C322="","",IFERROR(N($G322)*INDEX('Master Barang'!$G$6:$G$105,MATCH($C322,'Master Barang'!$B$6:$B$105,0)),0))</f>
        <v/>
      </c>
    </row>
    <row r="323" customFormat="false" ht="15" hidden="false" customHeight="true" outlineLevel="0" collapsed="false">
      <c r="A323" s="15" t="str">
        <f aca="false">IF($C323="","",COUNTA($C$7:$C323))</f>
        <v/>
      </c>
      <c r="B323" s="34"/>
      <c r="C323" s="21"/>
      <c r="D323" s="32" t="str">
        <f aca="false">IF($C323="","",IFERROR(INDEX('Master Barang'!$C$6:$C$105,MATCH($C323,'Master Barang'!$B$6:$B$105,0)),"kode tidak terdaftar"))</f>
        <v/>
      </c>
      <c r="E323" s="15" t="str">
        <f aca="false">IF($C323="","",IFERROR(INDEX('Master Barang'!$D$6:$D$105,MATCH($C323,'Master Barang'!$B$6:$B$105,0)),""))</f>
        <v/>
      </c>
      <c r="F323" s="21"/>
      <c r="G323" s="23"/>
      <c r="H323" s="22"/>
      <c r="I323" s="33" t="str">
        <f aca="false">IF($C323="","",IFERROR(N($G323)*INDEX('Master Barang'!$G$6:$G$105,MATCH($C323,'Master Barang'!$B$6:$B$105,0)),0))</f>
        <v/>
      </c>
    </row>
    <row r="324" customFormat="false" ht="15" hidden="false" customHeight="true" outlineLevel="0" collapsed="false">
      <c r="A324" s="15" t="str">
        <f aca="false">IF($C324="","",COUNTA($C$7:$C324))</f>
        <v/>
      </c>
      <c r="B324" s="35"/>
      <c r="C324" s="26"/>
      <c r="D324" s="32" t="str">
        <f aca="false">IF($C324="","",IFERROR(INDEX('Master Barang'!$C$6:$C$105,MATCH($C324,'Master Barang'!$B$6:$B$105,0)),"kode tidak terdaftar"))</f>
        <v/>
      </c>
      <c r="E324" s="15" t="str">
        <f aca="false">IF($C324="","",IFERROR(INDEX('Master Barang'!$D$6:$D$105,MATCH($C324,'Master Barang'!$B$6:$B$105,0)),""))</f>
        <v/>
      </c>
      <c r="F324" s="26"/>
      <c r="G324" s="28"/>
      <c r="H324" s="27"/>
      <c r="I324" s="33" t="str">
        <f aca="false">IF($C324="","",IFERROR(N($G324)*INDEX('Master Barang'!$G$6:$G$105,MATCH($C324,'Master Barang'!$B$6:$B$105,0)),0))</f>
        <v/>
      </c>
    </row>
    <row r="325" customFormat="false" ht="15" hidden="false" customHeight="true" outlineLevel="0" collapsed="false">
      <c r="A325" s="15" t="str">
        <f aca="false">IF($C325="","",COUNTA($C$7:$C325))</f>
        <v/>
      </c>
      <c r="B325" s="34"/>
      <c r="C325" s="21"/>
      <c r="D325" s="32" t="str">
        <f aca="false">IF($C325="","",IFERROR(INDEX('Master Barang'!$C$6:$C$105,MATCH($C325,'Master Barang'!$B$6:$B$105,0)),"kode tidak terdaftar"))</f>
        <v/>
      </c>
      <c r="E325" s="15" t="str">
        <f aca="false">IF($C325="","",IFERROR(INDEX('Master Barang'!$D$6:$D$105,MATCH($C325,'Master Barang'!$B$6:$B$105,0)),""))</f>
        <v/>
      </c>
      <c r="F325" s="21"/>
      <c r="G325" s="23"/>
      <c r="H325" s="22"/>
      <c r="I325" s="33" t="str">
        <f aca="false">IF($C325="","",IFERROR(N($G325)*INDEX('Master Barang'!$G$6:$G$105,MATCH($C325,'Master Barang'!$B$6:$B$105,0)),0))</f>
        <v/>
      </c>
    </row>
    <row r="326" customFormat="false" ht="15" hidden="false" customHeight="true" outlineLevel="0" collapsed="false">
      <c r="A326" s="15" t="str">
        <f aca="false">IF($C326="","",COUNTA($C$7:$C326))</f>
        <v/>
      </c>
      <c r="B326" s="35"/>
      <c r="C326" s="26"/>
      <c r="D326" s="32" t="str">
        <f aca="false">IF($C326="","",IFERROR(INDEX('Master Barang'!$C$6:$C$105,MATCH($C326,'Master Barang'!$B$6:$B$105,0)),"kode tidak terdaftar"))</f>
        <v/>
      </c>
      <c r="E326" s="15" t="str">
        <f aca="false">IF($C326="","",IFERROR(INDEX('Master Barang'!$D$6:$D$105,MATCH($C326,'Master Barang'!$B$6:$B$105,0)),""))</f>
        <v/>
      </c>
      <c r="F326" s="26"/>
      <c r="G326" s="28"/>
      <c r="H326" s="27"/>
      <c r="I326" s="33" t="str">
        <f aca="false">IF($C326="","",IFERROR(N($G326)*INDEX('Master Barang'!$G$6:$G$105,MATCH($C326,'Master Barang'!$B$6:$B$105,0)),0))</f>
        <v/>
      </c>
    </row>
    <row r="327" customFormat="false" ht="15" hidden="false" customHeight="true" outlineLevel="0" collapsed="false">
      <c r="A327" s="15" t="str">
        <f aca="false">IF($C327="","",COUNTA($C$7:$C327))</f>
        <v/>
      </c>
      <c r="B327" s="34"/>
      <c r="C327" s="21"/>
      <c r="D327" s="32" t="str">
        <f aca="false">IF($C327="","",IFERROR(INDEX('Master Barang'!$C$6:$C$105,MATCH($C327,'Master Barang'!$B$6:$B$105,0)),"kode tidak terdaftar"))</f>
        <v/>
      </c>
      <c r="E327" s="15" t="str">
        <f aca="false">IF($C327="","",IFERROR(INDEX('Master Barang'!$D$6:$D$105,MATCH($C327,'Master Barang'!$B$6:$B$105,0)),""))</f>
        <v/>
      </c>
      <c r="F327" s="21"/>
      <c r="G327" s="23"/>
      <c r="H327" s="22"/>
      <c r="I327" s="33" t="str">
        <f aca="false">IF($C327="","",IFERROR(N($G327)*INDEX('Master Barang'!$G$6:$G$105,MATCH($C327,'Master Barang'!$B$6:$B$105,0)),0))</f>
        <v/>
      </c>
    </row>
    <row r="328" customFormat="false" ht="15" hidden="false" customHeight="true" outlineLevel="0" collapsed="false">
      <c r="A328" s="15" t="str">
        <f aca="false">IF($C328="","",COUNTA($C$7:$C328))</f>
        <v/>
      </c>
      <c r="B328" s="35"/>
      <c r="C328" s="26"/>
      <c r="D328" s="32" t="str">
        <f aca="false">IF($C328="","",IFERROR(INDEX('Master Barang'!$C$6:$C$105,MATCH($C328,'Master Barang'!$B$6:$B$105,0)),"kode tidak terdaftar"))</f>
        <v/>
      </c>
      <c r="E328" s="15" t="str">
        <f aca="false">IF($C328="","",IFERROR(INDEX('Master Barang'!$D$6:$D$105,MATCH($C328,'Master Barang'!$B$6:$B$105,0)),""))</f>
        <v/>
      </c>
      <c r="F328" s="26"/>
      <c r="G328" s="28"/>
      <c r="H328" s="27"/>
      <c r="I328" s="33" t="str">
        <f aca="false">IF($C328="","",IFERROR(N($G328)*INDEX('Master Barang'!$G$6:$G$105,MATCH($C328,'Master Barang'!$B$6:$B$105,0)),0))</f>
        <v/>
      </c>
    </row>
    <row r="329" customFormat="false" ht="15" hidden="false" customHeight="true" outlineLevel="0" collapsed="false">
      <c r="A329" s="15" t="str">
        <f aca="false">IF($C329="","",COUNTA($C$7:$C329))</f>
        <v/>
      </c>
      <c r="B329" s="34"/>
      <c r="C329" s="21"/>
      <c r="D329" s="32" t="str">
        <f aca="false">IF($C329="","",IFERROR(INDEX('Master Barang'!$C$6:$C$105,MATCH($C329,'Master Barang'!$B$6:$B$105,0)),"kode tidak terdaftar"))</f>
        <v/>
      </c>
      <c r="E329" s="15" t="str">
        <f aca="false">IF($C329="","",IFERROR(INDEX('Master Barang'!$D$6:$D$105,MATCH($C329,'Master Barang'!$B$6:$B$105,0)),""))</f>
        <v/>
      </c>
      <c r="F329" s="21"/>
      <c r="G329" s="23"/>
      <c r="H329" s="22"/>
      <c r="I329" s="33" t="str">
        <f aca="false">IF($C329="","",IFERROR(N($G329)*INDEX('Master Barang'!$G$6:$G$105,MATCH($C329,'Master Barang'!$B$6:$B$105,0)),0))</f>
        <v/>
      </c>
    </row>
    <row r="330" customFormat="false" ht="15" hidden="false" customHeight="true" outlineLevel="0" collapsed="false">
      <c r="A330" s="15" t="str">
        <f aca="false">IF($C330="","",COUNTA($C$7:$C330))</f>
        <v/>
      </c>
      <c r="B330" s="35"/>
      <c r="C330" s="26"/>
      <c r="D330" s="32" t="str">
        <f aca="false">IF($C330="","",IFERROR(INDEX('Master Barang'!$C$6:$C$105,MATCH($C330,'Master Barang'!$B$6:$B$105,0)),"kode tidak terdaftar"))</f>
        <v/>
      </c>
      <c r="E330" s="15" t="str">
        <f aca="false">IF($C330="","",IFERROR(INDEX('Master Barang'!$D$6:$D$105,MATCH($C330,'Master Barang'!$B$6:$B$105,0)),""))</f>
        <v/>
      </c>
      <c r="F330" s="26"/>
      <c r="G330" s="28"/>
      <c r="H330" s="27"/>
      <c r="I330" s="33" t="str">
        <f aca="false">IF($C330="","",IFERROR(N($G330)*INDEX('Master Barang'!$G$6:$G$105,MATCH($C330,'Master Barang'!$B$6:$B$105,0)),0))</f>
        <v/>
      </c>
    </row>
    <row r="331" customFormat="false" ht="15" hidden="false" customHeight="true" outlineLevel="0" collapsed="false">
      <c r="A331" s="15" t="str">
        <f aca="false">IF($C331="","",COUNTA($C$7:$C331))</f>
        <v/>
      </c>
      <c r="B331" s="34"/>
      <c r="C331" s="21"/>
      <c r="D331" s="32" t="str">
        <f aca="false">IF($C331="","",IFERROR(INDEX('Master Barang'!$C$6:$C$105,MATCH($C331,'Master Barang'!$B$6:$B$105,0)),"kode tidak terdaftar"))</f>
        <v/>
      </c>
      <c r="E331" s="15" t="str">
        <f aca="false">IF($C331="","",IFERROR(INDEX('Master Barang'!$D$6:$D$105,MATCH($C331,'Master Barang'!$B$6:$B$105,0)),""))</f>
        <v/>
      </c>
      <c r="F331" s="21"/>
      <c r="G331" s="23"/>
      <c r="H331" s="22"/>
      <c r="I331" s="33" t="str">
        <f aca="false">IF($C331="","",IFERROR(N($G331)*INDEX('Master Barang'!$G$6:$G$105,MATCH($C331,'Master Barang'!$B$6:$B$105,0)),0))</f>
        <v/>
      </c>
    </row>
    <row r="332" customFormat="false" ht="15" hidden="false" customHeight="true" outlineLevel="0" collapsed="false">
      <c r="A332" s="15" t="str">
        <f aca="false">IF($C332="","",COUNTA($C$7:$C332))</f>
        <v/>
      </c>
      <c r="B332" s="35"/>
      <c r="C332" s="26"/>
      <c r="D332" s="32" t="str">
        <f aca="false">IF($C332="","",IFERROR(INDEX('Master Barang'!$C$6:$C$105,MATCH($C332,'Master Barang'!$B$6:$B$105,0)),"kode tidak terdaftar"))</f>
        <v/>
      </c>
      <c r="E332" s="15" t="str">
        <f aca="false">IF($C332="","",IFERROR(INDEX('Master Barang'!$D$6:$D$105,MATCH($C332,'Master Barang'!$B$6:$B$105,0)),""))</f>
        <v/>
      </c>
      <c r="F332" s="26"/>
      <c r="G332" s="28"/>
      <c r="H332" s="27"/>
      <c r="I332" s="33" t="str">
        <f aca="false">IF($C332="","",IFERROR(N($G332)*INDEX('Master Barang'!$G$6:$G$105,MATCH($C332,'Master Barang'!$B$6:$B$105,0)),0))</f>
        <v/>
      </c>
    </row>
    <row r="333" customFormat="false" ht="15" hidden="false" customHeight="true" outlineLevel="0" collapsed="false">
      <c r="A333" s="15" t="str">
        <f aca="false">IF($C333="","",COUNTA($C$7:$C333))</f>
        <v/>
      </c>
      <c r="B333" s="34"/>
      <c r="C333" s="21"/>
      <c r="D333" s="32" t="str">
        <f aca="false">IF($C333="","",IFERROR(INDEX('Master Barang'!$C$6:$C$105,MATCH($C333,'Master Barang'!$B$6:$B$105,0)),"kode tidak terdaftar"))</f>
        <v/>
      </c>
      <c r="E333" s="15" t="str">
        <f aca="false">IF($C333="","",IFERROR(INDEX('Master Barang'!$D$6:$D$105,MATCH($C333,'Master Barang'!$B$6:$B$105,0)),""))</f>
        <v/>
      </c>
      <c r="F333" s="21"/>
      <c r="G333" s="23"/>
      <c r="H333" s="22"/>
      <c r="I333" s="33" t="str">
        <f aca="false">IF($C333="","",IFERROR(N($G333)*INDEX('Master Barang'!$G$6:$G$105,MATCH($C333,'Master Barang'!$B$6:$B$105,0)),0))</f>
        <v/>
      </c>
    </row>
    <row r="334" customFormat="false" ht="15" hidden="false" customHeight="true" outlineLevel="0" collapsed="false">
      <c r="A334" s="15" t="str">
        <f aca="false">IF($C334="","",COUNTA($C$7:$C334))</f>
        <v/>
      </c>
      <c r="B334" s="35"/>
      <c r="C334" s="26"/>
      <c r="D334" s="32" t="str">
        <f aca="false">IF($C334="","",IFERROR(INDEX('Master Barang'!$C$6:$C$105,MATCH($C334,'Master Barang'!$B$6:$B$105,0)),"kode tidak terdaftar"))</f>
        <v/>
      </c>
      <c r="E334" s="15" t="str">
        <f aca="false">IF($C334="","",IFERROR(INDEX('Master Barang'!$D$6:$D$105,MATCH($C334,'Master Barang'!$B$6:$B$105,0)),""))</f>
        <v/>
      </c>
      <c r="F334" s="26"/>
      <c r="G334" s="28"/>
      <c r="H334" s="27"/>
      <c r="I334" s="33" t="str">
        <f aca="false">IF($C334="","",IFERROR(N($G334)*INDEX('Master Barang'!$G$6:$G$105,MATCH($C334,'Master Barang'!$B$6:$B$105,0)),0))</f>
        <v/>
      </c>
    </row>
    <row r="335" customFormat="false" ht="15" hidden="false" customHeight="true" outlineLevel="0" collapsed="false">
      <c r="A335" s="15" t="str">
        <f aca="false">IF($C335="","",COUNTA($C$7:$C335))</f>
        <v/>
      </c>
      <c r="B335" s="34"/>
      <c r="C335" s="21"/>
      <c r="D335" s="32" t="str">
        <f aca="false">IF($C335="","",IFERROR(INDEX('Master Barang'!$C$6:$C$105,MATCH($C335,'Master Barang'!$B$6:$B$105,0)),"kode tidak terdaftar"))</f>
        <v/>
      </c>
      <c r="E335" s="15" t="str">
        <f aca="false">IF($C335="","",IFERROR(INDEX('Master Barang'!$D$6:$D$105,MATCH($C335,'Master Barang'!$B$6:$B$105,0)),""))</f>
        <v/>
      </c>
      <c r="F335" s="21"/>
      <c r="G335" s="23"/>
      <c r="H335" s="22"/>
      <c r="I335" s="33" t="str">
        <f aca="false">IF($C335="","",IFERROR(N($G335)*INDEX('Master Barang'!$G$6:$G$105,MATCH($C335,'Master Barang'!$B$6:$B$105,0)),0))</f>
        <v/>
      </c>
    </row>
    <row r="336" customFormat="false" ht="15" hidden="false" customHeight="true" outlineLevel="0" collapsed="false">
      <c r="A336" s="15" t="str">
        <f aca="false">IF($C336="","",COUNTA($C$7:$C336))</f>
        <v/>
      </c>
      <c r="B336" s="35"/>
      <c r="C336" s="26"/>
      <c r="D336" s="32" t="str">
        <f aca="false">IF($C336="","",IFERROR(INDEX('Master Barang'!$C$6:$C$105,MATCH($C336,'Master Barang'!$B$6:$B$105,0)),"kode tidak terdaftar"))</f>
        <v/>
      </c>
      <c r="E336" s="15" t="str">
        <f aca="false">IF($C336="","",IFERROR(INDEX('Master Barang'!$D$6:$D$105,MATCH($C336,'Master Barang'!$B$6:$B$105,0)),""))</f>
        <v/>
      </c>
      <c r="F336" s="26"/>
      <c r="G336" s="28"/>
      <c r="H336" s="27"/>
      <c r="I336" s="33" t="str">
        <f aca="false">IF($C336="","",IFERROR(N($G336)*INDEX('Master Barang'!$G$6:$G$105,MATCH($C336,'Master Barang'!$B$6:$B$105,0)),0))</f>
        <v/>
      </c>
    </row>
    <row r="337" customFormat="false" ht="15" hidden="false" customHeight="true" outlineLevel="0" collapsed="false">
      <c r="A337" s="15" t="str">
        <f aca="false">IF($C337="","",COUNTA($C$7:$C337))</f>
        <v/>
      </c>
      <c r="B337" s="34"/>
      <c r="C337" s="21"/>
      <c r="D337" s="32" t="str">
        <f aca="false">IF($C337="","",IFERROR(INDEX('Master Barang'!$C$6:$C$105,MATCH($C337,'Master Barang'!$B$6:$B$105,0)),"kode tidak terdaftar"))</f>
        <v/>
      </c>
      <c r="E337" s="15" t="str">
        <f aca="false">IF($C337="","",IFERROR(INDEX('Master Barang'!$D$6:$D$105,MATCH($C337,'Master Barang'!$B$6:$B$105,0)),""))</f>
        <v/>
      </c>
      <c r="F337" s="21"/>
      <c r="G337" s="23"/>
      <c r="H337" s="22"/>
      <c r="I337" s="33" t="str">
        <f aca="false">IF($C337="","",IFERROR(N($G337)*INDEX('Master Barang'!$G$6:$G$105,MATCH($C337,'Master Barang'!$B$6:$B$105,0)),0))</f>
        <v/>
      </c>
    </row>
    <row r="338" customFormat="false" ht="15" hidden="false" customHeight="true" outlineLevel="0" collapsed="false">
      <c r="A338" s="15" t="str">
        <f aca="false">IF($C338="","",COUNTA($C$7:$C338))</f>
        <v/>
      </c>
      <c r="B338" s="35"/>
      <c r="C338" s="26"/>
      <c r="D338" s="32" t="str">
        <f aca="false">IF($C338="","",IFERROR(INDEX('Master Barang'!$C$6:$C$105,MATCH($C338,'Master Barang'!$B$6:$B$105,0)),"kode tidak terdaftar"))</f>
        <v/>
      </c>
      <c r="E338" s="15" t="str">
        <f aca="false">IF($C338="","",IFERROR(INDEX('Master Barang'!$D$6:$D$105,MATCH($C338,'Master Barang'!$B$6:$B$105,0)),""))</f>
        <v/>
      </c>
      <c r="F338" s="26"/>
      <c r="G338" s="28"/>
      <c r="H338" s="27"/>
      <c r="I338" s="33" t="str">
        <f aca="false">IF($C338="","",IFERROR(N($G338)*INDEX('Master Barang'!$G$6:$G$105,MATCH($C338,'Master Barang'!$B$6:$B$105,0)),0))</f>
        <v/>
      </c>
    </row>
    <row r="339" customFormat="false" ht="15" hidden="false" customHeight="true" outlineLevel="0" collapsed="false">
      <c r="A339" s="15" t="str">
        <f aca="false">IF($C339="","",COUNTA($C$7:$C339))</f>
        <v/>
      </c>
      <c r="B339" s="34"/>
      <c r="C339" s="21"/>
      <c r="D339" s="32" t="str">
        <f aca="false">IF($C339="","",IFERROR(INDEX('Master Barang'!$C$6:$C$105,MATCH($C339,'Master Barang'!$B$6:$B$105,0)),"kode tidak terdaftar"))</f>
        <v/>
      </c>
      <c r="E339" s="15" t="str">
        <f aca="false">IF($C339="","",IFERROR(INDEX('Master Barang'!$D$6:$D$105,MATCH($C339,'Master Barang'!$B$6:$B$105,0)),""))</f>
        <v/>
      </c>
      <c r="F339" s="21"/>
      <c r="G339" s="23"/>
      <c r="H339" s="22"/>
      <c r="I339" s="33" t="str">
        <f aca="false">IF($C339="","",IFERROR(N($G339)*INDEX('Master Barang'!$G$6:$G$105,MATCH($C339,'Master Barang'!$B$6:$B$105,0)),0))</f>
        <v/>
      </c>
    </row>
    <row r="340" customFormat="false" ht="15" hidden="false" customHeight="true" outlineLevel="0" collapsed="false">
      <c r="A340" s="15" t="str">
        <f aca="false">IF($C340="","",COUNTA($C$7:$C340))</f>
        <v/>
      </c>
      <c r="B340" s="35"/>
      <c r="C340" s="26"/>
      <c r="D340" s="32" t="str">
        <f aca="false">IF($C340="","",IFERROR(INDEX('Master Barang'!$C$6:$C$105,MATCH($C340,'Master Barang'!$B$6:$B$105,0)),"kode tidak terdaftar"))</f>
        <v/>
      </c>
      <c r="E340" s="15" t="str">
        <f aca="false">IF($C340="","",IFERROR(INDEX('Master Barang'!$D$6:$D$105,MATCH($C340,'Master Barang'!$B$6:$B$105,0)),""))</f>
        <v/>
      </c>
      <c r="F340" s="26"/>
      <c r="G340" s="28"/>
      <c r="H340" s="27"/>
      <c r="I340" s="33" t="str">
        <f aca="false">IF($C340="","",IFERROR(N($G340)*INDEX('Master Barang'!$G$6:$G$105,MATCH($C340,'Master Barang'!$B$6:$B$105,0)),0))</f>
        <v/>
      </c>
    </row>
    <row r="341" customFormat="false" ht="15" hidden="false" customHeight="true" outlineLevel="0" collapsed="false">
      <c r="A341" s="15" t="str">
        <f aca="false">IF($C341="","",COUNTA($C$7:$C341))</f>
        <v/>
      </c>
      <c r="B341" s="34"/>
      <c r="C341" s="21"/>
      <c r="D341" s="32" t="str">
        <f aca="false">IF($C341="","",IFERROR(INDEX('Master Barang'!$C$6:$C$105,MATCH($C341,'Master Barang'!$B$6:$B$105,0)),"kode tidak terdaftar"))</f>
        <v/>
      </c>
      <c r="E341" s="15" t="str">
        <f aca="false">IF($C341="","",IFERROR(INDEX('Master Barang'!$D$6:$D$105,MATCH($C341,'Master Barang'!$B$6:$B$105,0)),""))</f>
        <v/>
      </c>
      <c r="F341" s="21"/>
      <c r="G341" s="23"/>
      <c r="H341" s="22"/>
      <c r="I341" s="33" t="str">
        <f aca="false">IF($C341="","",IFERROR(N($G341)*INDEX('Master Barang'!$G$6:$G$105,MATCH($C341,'Master Barang'!$B$6:$B$105,0)),0))</f>
        <v/>
      </c>
    </row>
    <row r="342" customFormat="false" ht="15" hidden="false" customHeight="true" outlineLevel="0" collapsed="false">
      <c r="A342" s="15" t="str">
        <f aca="false">IF($C342="","",COUNTA($C$7:$C342))</f>
        <v/>
      </c>
      <c r="B342" s="35"/>
      <c r="C342" s="26"/>
      <c r="D342" s="32" t="str">
        <f aca="false">IF($C342="","",IFERROR(INDEX('Master Barang'!$C$6:$C$105,MATCH($C342,'Master Barang'!$B$6:$B$105,0)),"kode tidak terdaftar"))</f>
        <v/>
      </c>
      <c r="E342" s="15" t="str">
        <f aca="false">IF($C342="","",IFERROR(INDEX('Master Barang'!$D$6:$D$105,MATCH($C342,'Master Barang'!$B$6:$B$105,0)),""))</f>
        <v/>
      </c>
      <c r="F342" s="26"/>
      <c r="G342" s="28"/>
      <c r="H342" s="27"/>
      <c r="I342" s="33" t="str">
        <f aca="false">IF($C342="","",IFERROR(N($G342)*INDEX('Master Barang'!$G$6:$G$105,MATCH($C342,'Master Barang'!$B$6:$B$105,0)),0))</f>
        <v/>
      </c>
    </row>
    <row r="343" customFormat="false" ht="15" hidden="false" customHeight="true" outlineLevel="0" collapsed="false">
      <c r="A343" s="15" t="str">
        <f aca="false">IF($C343="","",COUNTA($C$7:$C343))</f>
        <v/>
      </c>
      <c r="B343" s="34"/>
      <c r="C343" s="21"/>
      <c r="D343" s="32" t="str">
        <f aca="false">IF($C343="","",IFERROR(INDEX('Master Barang'!$C$6:$C$105,MATCH($C343,'Master Barang'!$B$6:$B$105,0)),"kode tidak terdaftar"))</f>
        <v/>
      </c>
      <c r="E343" s="15" t="str">
        <f aca="false">IF($C343="","",IFERROR(INDEX('Master Barang'!$D$6:$D$105,MATCH($C343,'Master Barang'!$B$6:$B$105,0)),""))</f>
        <v/>
      </c>
      <c r="F343" s="21"/>
      <c r="G343" s="23"/>
      <c r="H343" s="22"/>
      <c r="I343" s="33" t="str">
        <f aca="false">IF($C343="","",IFERROR(N($G343)*INDEX('Master Barang'!$G$6:$G$105,MATCH($C343,'Master Barang'!$B$6:$B$105,0)),0))</f>
        <v/>
      </c>
    </row>
    <row r="344" customFormat="false" ht="15" hidden="false" customHeight="true" outlineLevel="0" collapsed="false">
      <c r="A344" s="15" t="str">
        <f aca="false">IF($C344="","",COUNTA($C$7:$C344))</f>
        <v/>
      </c>
      <c r="B344" s="35"/>
      <c r="C344" s="26"/>
      <c r="D344" s="32" t="str">
        <f aca="false">IF($C344="","",IFERROR(INDEX('Master Barang'!$C$6:$C$105,MATCH($C344,'Master Barang'!$B$6:$B$105,0)),"kode tidak terdaftar"))</f>
        <v/>
      </c>
      <c r="E344" s="15" t="str">
        <f aca="false">IF($C344="","",IFERROR(INDEX('Master Barang'!$D$6:$D$105,MATCH($C344,'Master Barang'!$B$6:$B$105,0)),""))</f>
        <v/>
      </c>
      <c r="F344" s="26"/>
      <c r="G344" s="28"/>
      <c r="H344" s="27"/>
      <c r="I344" s="33" t="str">
        <f aca="false">IF($C344="","",IFERROR(N($G344)*INDEX('Master Barang'!$G$6:$G$105,MATCH($C344,'Master Barang'!$B$6:$B$105,0)),0))</f>
        <v/>
      </c>
    </row>
    <row r="345" customFormat="false" ht="15" hidden="false" customHeight="true" outlineLevel="0" collapsed="false">
      <c r="A345" s="15" t="str">
        <f aca="false">IF($C345="","",COUNTA($C$7:$C345))</f>
        <v/>
      </c>
      <c r="B345" s="34"/>
      <c r="C345" s="21"/>
      <c r="D345" s="32" t="str">
        <f aca="false">IF($C345="","",IFERROR(INDEX('Master Barang'!$C$6:$C$105,MATCH($C345,'Master Barang'!$B$6:$B$105,0)),"kode tidak terdaftar"))</f>
        <v/>
      </c>
      <c r="E345" s="15" t="str">
        <f aca="false">IF($C345="","",IFERROR(INDEX('Master Barang'!$D$6:$D$105,MATCH($C345,'Master Barang'!$B$6:$B$105,0)),""))</f>
        <v/>
      </c>
      <c r="F345" s="21"/>
      <c r="G345" s="23"/>
      <c r="H345" s="22"/>
      <c r="I345" s="33" t="str">
        <f aca="false">IF($C345="","",IFERROR(N($G345)*INDEX('Master Barang'!$G$6:$G$105,MATCH($C345,'Master Barang'!$B$6:$B$105,0)),0))</f>
        <v/>
      </c>
    </row>
    <row r="346" customFormat="false" ht="15" hidden="false" customHeight="true" outlineLevel="0" collapsed="false">
      <c r="A346" s="15" t="str">
        <f aca="false">IF($C346="","",COUNTA($C$7:$C346))</f>
        <v/>
      </c>
      <c r="B346" s="35"/>
      <c r="C346" s="26"/>
      <c r="D346" s="32" t="str">
        <f aca="false">IF($C346="","",IFERROR(INDEX('Master Barang'!$C$6:$C$105,MATCH($C346,'Master Barang'!$B$6:$B$105,0)),"kode tidak terdaftar"))</f>
        <v/>
      </c>
      <c r="E346" s="15" t="str">
        <f aca="false">IF($C346="","",IFERROR(INDEX('Master Barang'!$D$6:$D$105,MATCH($C346,'Master Barang'!$B$6:$B$105,0)),""))</f>
        <v/>
      </c>
      <c r="F346" s="26"/>
      <c r="G346" s="28"/>
      <c r="H346" s="27"/>
      <c r="I346" s="33" t="str">
        <f aca="false">IF($C346="","",IFERROR(N($G346)*INDEX('Master Barang'!$G$6:$G$105,MATCH($C346,'Master Barang'!$B$6:$B$105,0)),0))</f>
        <v/>
      </c>
    </row>
    <row r="347" customFormat="false" ht="15" hidden="false" customHeight="true" outlineLevel="0" collapsed="false">
      <c r="A347" s="15" t="str">
        <f aca="false">IF($C347="","",COUNTA($C$7:$C347))</f>
        <v/>
      </c>
      <c r="B347" s="34"/>
      <c r="C347" s="21"/>
      <c r="D347" s="32" t="str">
        <f aca="false">IF($C347="","",IFERROR(INDEX('Master Barang'!$C$6:$C$105,MATCH($C347,'Master Barang'!$B$6:$B$105,0)),"kode tidak terdaftar"))</f>
        <v/>
      </c>
      <c r="E347" s="15" t="str">
        <f aca="false">IF($C347="","",IFERROR(INDEX('Master Barang'!$D$6:$D$105,MATCH($C347,'Master Barang'!$B$6:$B$105,0)),""))</f>
        <v/>
      </c>
      <c r="F347" s="21"/>
      <c r="G347" s="23"/>
      <c r="H347" s="22"/>
      <c r="I347" s="33" t="str">
        <f aca="false">IF($C347="","",IFERROR(N($G347)*INDEX('Master Barang'!$G$6:$G$105,MATCH($C347,'Master Barang'!$B$6:$B$105,0)),0))</f>
        <v/>
      </c>
    </row>
    <row r="348" customFormat="false" ht="15" hidden="false" customHeight="true" outlineLevel="0" collapsed="false">
      <c r="A348" s="15" t="str">
        <f aca="false">IF($C348="","",COUNTA($C$7:$C348))</f>
        <v/>
      </c>
      <c r="B348" s="35"/>
      <c r="C348" s="26"/>
      <c r="D348" s="32" t="str">
        <f aca="false">IF($C348="","",IFERROR(INDEX('Master Barang'!$C$6:$C$105,MATCH($C348,'Master Barang'!$B$6:$B$105,0)),"kode tidak terdaftar"))</f>
        <v/>
      </c>
      <c r="E348" s="15" t="str">
        <f aca="false">IF($C348="","",IFERROR(INDEX('Master Barang'!$D$6:$D$105,MATCH($C348,'Master Barang'!$B$6:$B$105,0)),""))</f>
        <v/>
      </c>
      <c r="F348" s="26"/>
      <c r="G348" s="28"/>
      <c r="H348" s="27"/>
      <c r="I348" s="33" t="str">
        <f aca="false">IF($C348="","",IFERROR(N($G348)*INDEX('Master Barang'!$G$6:$G$105,MATCH($C348,'Master Barang'!$B$6:$B$105,0)),0))</f>
        <v/>
      </c>
    </row>
    <row r="349" customFormat="false" ht="15" hidden="false" customHeight="true" outlineLevel="0" collapsed="false">
      <c r="A349" s="15" t="str">
        <f aca="false">IF($C349="","",COUNTA($C$7:$C349))</f>
        <v/>
      </c>
      <c r="B349" s="34"/>
      <c r="C349" s="21"/>
      <c r="D349" s="32" t="str">
        <f aca="false">IF($C349="","",IFERROR(INDEX('Master Barang'!$C$6:$C$105,MATCH($C349,'Master Barang'!$B$6:$B$105,0)),"kode tidak terdaftar"))</f>
        <v/>
      </c>
      <c r="E349" s="15" t="str">
        <f aca="false">IF($C349="","",IFERROR(INDEX('Master Barang'!$D$6:$D$105,MATCH($C349,'Master Barang'!$B$6:$B$105,0)),""))</f>
        <v/>
      </c>
      <c r="F349" s="21"/>
      <c r="G349" s="23"/>
      <c r="H349" s="22"/>
      <c r="I349" s="33" t="str">
        <f aca="false">IF($C349="","",IFERROR(N($G349)*INDEX('Master Barang'!$G$6:$G$105,MATCH($C349,'Master Barang'!$B$6:$B$105,0)),0))</f>
        <v/>
      </c>
    </row>
    <row r="350" customFormat="false" ht="15" hidden="false" customHeight="true" outlineLevel="0" collapsed="false">
      <c r="A350" s="15" t="str">
        <f aca="false">IF($C350="","",COUNTA($C$7:$C350))</f>
        <v/>
      </c>
      <c r="B350" s="35"/>
      <c r="C350" s="26"/>
      <c r="D350" s="32" t="str">
        <f aca="false">IF($C350="","",IFERROR(INDEX('Master Barang'!$C$6:$C$105,MATCH($C350,'Master Barang'!$B$6:$B$105,0)),"kode tidak terdaftar"))</f>
        <v/>
      </c>
      <c r="E350" s="15" t="str">
        <f aca="false">IF($C350="","",IFERROR(INDEX('Master Barang'!$D$6:$D$105,MATCH($C350,'Master Barang'!$B$6:$B$105,0)),""))</f>
        <v/>
      </c>
      <c r="F350" s="26"/>
      <c r="G350" s="28"/>
      <c r="H350" s="27"/>
      <c r="I350" s="33" t="str">
        <f aca="false">IF($C350="","",IFERROR(N($G350)*INDEX('Master Barang'!$G$6:$G$105,MATCH($C350,'Master Barang'!$B$6:$B$105,0)),0))</f>
        <v/>
      </c>
    </row>
    <row r="351" customFormat="false" ht="15" hidden="false" customHeight="true" outlineLevel="0" collapsed="false">
      <c r="A351" s="15" t="str">
        <f aca="false">IF($C351="","",COUNTA($C$7:$C351))</f>
        <v/>
      </c>
      <c r="B351" s="34"/>
      <c r="C351" s="21"/>
      <c r="D351" s="32" t="str">
        <f aca="false">IF($C351="","",IFERROR(INDEX('Master Barang'!$C$6:$C$105,MATCH($C351,'Master Barang'!$B$6:$B$105,0)),"kode tidak terdaftar"))</f>
        <v/>
      </c>
      <c r="E351" s="15" t="str">
        <f aca="false">IF($C351="","",IFERROR(INDEX('Master Barang'!$D$6:$D$105,MATCH($C351,'Master Barang'!$B$6:$B$105,0)),""))</f>
        <v/>
      </c>
      <c r="F351" s="21"/>
      <c r="G351" s="23"/>
      <c r="H351" s="22"/>
      <c r="I351" s="33" t="str">
        <f aca="false">IF($C351="","",IFERROR(N($G351)*INDEX('Master Barang'!$G$6:$G$105,MATCH($C351,'Master Barang'!$B$6:$B$105,0)),0))</f>
        <v/>
      </c>
    </row>
    <row r="352" customFormat="false" ht="15" hidden="false" customHeight="true" outlineLevel="0" collapsed="false">
      <c r="A352" s="15" t="str">
        <f aca="false">IF($C352="","",COUNTA($C$7:$C352))</f>
        <v/>
      </c>
      <c r="B352" s="35"/>
      <c r="C352" s="26"/>
      <c r="D352" s="32" t="str">
        <f aca="false">IF($C352="","",IFERROR(INDEX('Master Barang'!$C$6:$C$105,MATCH($C352,'Master Barang'!$B$6:$B$105,0)),"kode tidak terdaftar"))</f>
        <v/>
      </c>
      <c r="E352" s="15" t="str">
        <f aca="false">IF($C352="","",IFERROR(INDEX('Master Barang'!$D$6:$D$105,MATCH($C352,'Master Barang'!$B$6:$B$105,0)),""))</f>
        <v/>
      </c>
      <c r="F352" s="26"/>
      <c r="G352" s="28"/>
      <c r="H352" s="27"/>
      <c r="I352" s="33" t="str">
        <f aca="false">IF($C352="","",IFERROR(N($G352)*INDEX('Master Barang'!$G$6:$G$105,MATCH($C352,'Master Barang'!$B$6:$B$105,0)),0))</f>
        <v/>
      </c>
    </row>
    <row r="353" customFormat="false" ht="15" hidden="false" customHeight="true" outlineLevel="0" collapsed="false">
      <c r="A353" s="15" t="str">
        <f aca="false">IF($C353="","",COUNTA($C$7:$C353))</f>
        <v/>
      </c>
      <c r="B353" s="34"/>
      <c r="C353" s="21"/>
      <c r="D353" s="32" t="str">
        <f aca="false">IF($C353="","",IFERROR(INDEX('Master Barang'!$C$6:$C$105,MATCH($C353,'Master Barang'!$B$6:$B$105,0)),"kode tidak terdaftar"))</f>
        <v/>
      </c>
      <c r="E353" s="15" t="str">
        <f aca="false">IF($C353="","",IFERROR(INDEX('Master Barang'!$D$6:$D$105,MATCH($C353,'Master Barang'!$B$6:$B$105,0)),""))</f>
        <v/>
      </c>
      <c r="F353" s="21"/>
      <c r="G353" s="23"/>
      <c r="H353" s="22"/>
      <c r="I353" s="33" t="str">
        <f aca="false">IF($C353="","",IFERROR(N($G353)*INDEX('Master Barang'!$G$6:$G$105,MATCH($C353,'Master Barang'!$B$6:$B$105,0)),0))</f>
        <v/>
      </c>
    </row>
    <row r="354" customFormat="false" ht="15" hidden="false" customHeight="true" outlineLevel="0" collapsed="false">
      <c r="A354" s="15" t="str">
        <f aca="false">IF($C354="","",COUNTA($C$7:$C354))</f>
        <v/>
      </c>
      <c r="B354" s="35"/>
      <c r="C354" s="26"/>
      <c r="D354" s="32" t="str">
        <f aca="false">IF($C354="","",IFERROR(INDEX('Master Barang'!$C$6:$C$105,MATCH($C354,'Master Barang'!$B$6:$B$105,0)),"kode tidak terdaftar"))</f>
        <v/>
      </c>
      <c r="E354" s="15" t="str">
        <f aca="false">IF($C354="","",IFERROR(INDEX('Master Barang'!$D$6:$D$105,MATCH($C354,'Master Barang'!$B$6:$B$105,0)),""))</f>
        <v/>
      </c>
      <c r="F354" s="26"/>
      <c r="G354" s="28"/>
      <c r="H354" s="27"/>
      <c r="I354" s="33" t="str">
        <f aca="false">IF($C354="","",IFERROR(N($G354)*INDEX('Master Barang'!$G$6:$G$105,MATCH($C354,'Master Barang'!$B$6:$B$105,0)),0))</f>
        <v/>
      </c>
    </row>
    <row r="355" customFormat="false" ht="15" hidden="false" customHeight="true" outlineLevel="0" collapsed="false">
      <c r="A355" s="15" t="str">
        <f aca="false">IF($C355="","",COUNTA($C$7:$C355))</f>
        <v/>
      </c>
      <c r="B355" s="34"/>
      <c r="C355" s="21"/>
      <c r="D355" s="32" t="str">
        <f aca="false">IF($C355="","",IFERROR(INDEX('Master Barang'!$C$6:$C$105,MATCH($C355,'Master Barang'!$B$6:$B$105,0)),"kode tidak terdaftar"))</f>
        <v/>
      </c>
      <c r="E355" s="15" t="str">
        <f aca="false">IF($C355="","",IFERROR(INDEX('Master Barang'!$D$6:$D$105,MATCH($C355,'Master Barang'!$B$6:$B$105,0)),""))</f>
        <v/>
      </c>
      <c r="F355" s="21"/>
      <c r="G355" s="23"/>
      <c r="H355" s="22"/>
      <c r="I355" s="33" t="str">
        <f aca="false">IF($C355="","",IFERROR(N($G355)*INDEX('Master Barang'!$G$6:$G$105,MATCH($C355,'Master Barang'!$B$6:$B$105,0)),0))</f>
        <v/>
      </c>
    </row>
    <row r="356" customFormat="false" ht="15" hidden="false" customHeight="true" outlineLevel="0" collapsed="false">
      <c r="A356" s="15" t="str">
        <f aca="false">IF($C356="","",COUNTA($C$7:$C356))</f>
        <v/>
      </c>
      <c r="B356" s="35"/>
      <c r="C356" s="26"/>
      <c r="D356" s="32" t="str">
        <f aca="false">IF($C356="","",IFERROR(INDEX('Master Barang'!$C$6:$C$105,MATCH($C356,'Master Barang'!$B$6:$B$105,0)),"kode tidak terdaftar"))</f>
        <v/>
      </c>
      <c r="E356" s="15" t="str">
        <f aca="false">IF($C356="","",IFERROR(INDEX('Master Barang'!$D$6:$D$105,MATCH($C356,'Master Barang'!$B$6:$B$105,0)),""))</f>
        <v/>
      </c>
      <c r="F356" s="26"/>
      <c r="G356" s="28"/>
      <c r="H356" s="27"/>
      <c r="I356" s="33" t="str">
        <f aca="false">IF($C356="","",IFERROR(N($G356)*INDEX('Master Barang'!$G$6:$G$105,MATCH($C356,'Master Barang'!$B$6:$B$105,0)),0))</f>
        <v/>
      </c>
    </row>
    <row r="357" customFormat="false" ht="15" hidden="false" customHeight="true" outlineLevel="0" collapsed="false">
      <c r="A357" s="15" t="str">
        <f aca="false">IF($C357="","",COUNTA($C$7:$C357))</f>
        <v/>
      </c>
      <c r="B357" s="34"/>
      <c r="C357" s="21"/>
      <c r="D357" s="32" t="str">
        <f aca="false">IF($C357="","",IFERROR(INDEX('Master Barang'!$C$6:$C$105,MATCH($C357,'Master Barang'!$B$6:$B$105,0)),"kode tidak terdaftar"))</f>
        <v/>
      </c>
      <c r="E357" s="15" t="str">
        <f aca="false">IF($C357="","",IFERROR(INDEX('Master Barang'!$D$6:$D$105,MATCH($C357,'Master Barang'!$B$6:$B$105,0)),""))</f>
        <v/>
      </c>
      <c r="F357" s="21"/>
      <c r="G357" s="23"/>
      <c r="H357" s="22"/>
      <c r="I357" s="33" t="str">
        <f aca="false">IF($C357="","",IFERROR(N($G357)*INDEX('Master Barang'!$G$6:$G$105,MATCH($C357,'Master Barang'!$B$6:$B$105,0)),0))</f>
        <v/>
      </c>
    </row>
    <row r="358" customFormat="false" ht="15" hidden="false" customHeight="true" outlineLevel="0" collapsed="false">
      <c r="A358" s="15" t="str">
        <f aca="false">IF($C358="","",COUNTA($C$7:$C358))</f>
        <v/>
      </c>
      <c r="B358" s="35"/>
      <c r="C358" s="26"/>
      <c r="D358" s="32" t="str">
        <f aca="false">IF($C358="","",IFERROR(INDEX('Master Barang'!$C$6:$C$105,MATCH($C358,'Master Barang'!$B$6:$B$105,0)),"kode tidak terdaftar"))</f>
        <v/>
      </c>
      <c r="E358" s="15" t="str">
        <f aca="false">IF($C358="","",IFERROR(INDEX('Master Barang'!$D$6:$D$105,MATCH($C358,'Master Barang'!$B$6:$B$105,0)),""))</f>
        <v/>
      </c>
      <c r="F358" s="26"/>
      <c r="G358" s="28"/>
      <c r="H358" s="27"/>
      <c r="I358" s="33" t="str">
        <f aca="false">IF($C358="","",IFERROR(N($G358)*INDEX('Master Barang'!$G$6:$G$105,MATCH($C358,'Master Barang'!$B$6:$B$105,0)),0))</f>
        <v/>
      </c>
    </row>
    <row r="359" customFormat="false" ht="15" hidden="false" customHeight="true" outlineLevel="0" collapsed="false">
      <c r="A359" s="15" t="str">
        <f aca="false">IF($C359="","",COUNTA($C$7:$C359))</f>
        <v/>
      </c>
      <c r="B359" s="34"/>
      <c r="C359" s="21"/>
      <c r="D359" s="32" t="str">
        <f aca="false">IF($C359="","",IFERROR(INDEX('Master Barang'!$C$6:$C$105,MATCH($C359,'Master Barang'!$B$6:$B$105,0)),"kode tidak terdaftar"))</f>
        <v/>
      </c>
      <c r="E359" s="15" t="str">
        <f aca="false">IF($C359="","",IFERROR(INDEX('Master Barang'!$D$6:$D$105,MATCH($C359,'Master Barang'!$B$6:$B$105,0)),""))</f>
        <v/>
      </c>
      <c r="F359" s="21"/>
      <c r="G359" s="23"/>
      <c r="H359" s="22"/>
      <c r="I359" s="33" t="str">
        <f aca="false">IF($C359="","",IFERROR(N($G359)*INDEX('Master Barang'!$G$6:$G$105,MATCH($C359,'Master Barang'!$B$6:$B$105,0)),0))</f>
        <v/>
      </c>
    </row>
    <row r="360" customFormat="false" ht="15" hidden="false" customHeight="true" outlineLevel="0" collapsed="false">
      <c r="A360" s="15" t="str">
        <f aca="false">IF($C360="","",COUNTA($C$7:$C360))</f>
        <v/>
      </c>
      <c r="B360" s="35"/>
      <c r="C360" s="26"/>
      <c r="D360" s="32" t="str">
        <f aca="false">IF($C360="","",IFERROR(INDEX('Master Barang'!$C$6:$C$105,MATCH($C360,'Master Barang'!$B$6:$B$105,0)),"kode tidak terdaftar"))</f>
        <v/>
      </c>
      <c r="E360" s="15" t="str">
        <f aca="false">IF($C360="","",IFERROR(INDEX('Master Barang'!$D$6:$D$105,MATCH($C360,'Master Barang'!$B$6:$B$105,0)),""))</f>
        <v/>
      </c>
      <c r="F360" s="26"/>
      <c r="G360" s="28"/>
      <c r="H360" s="27"/>
      <c r="I360" s="33" t="str">
        <f aca="false">IF($C360="","",IFERROR(N($G360)*INDEX('Master Barang'!$G$6:$G$105,MATCH($C360,'Master Barang'!$B$6:$B$105,0)),0))</f>
        <v/>
      </c>
    </row>
    <row r="361" customFormat="false" ht="15" hidden="false" customHeight="true" outlineLevel="0" collapsed="false">
      <c r="A361" s="15" t="str">
        <f aca="false">IF($C361="","",COUNTA($C$7:$C361))</f>
        <v/>
      </c>
      <c r="B361" s="34"/>
      <c r="C361" s="21"/>
      <c r="D361" s="32" t="str">
        <f aca="false">IF($C361="","",IFERROR(INDEX('Master Barang'!$C$6:$C$105,MATCH($C361,'Master Barang'!$B$6:$B$105,0)),"kode tidak terdaftar"))</f>
        <v/>
      </c>
      <c r="E361" s="15" t="str">
        <f aca="false">IF($C361="","",IFERROR(INDEX('Master Barang'!$D$6:$D$105,MATCH($C361,'Master Barang'!$B$6:$B$105,0)),""))</f>
        <v/>
      </c>
      <c r="F361" s="21"/>
      <c r="G361" s="23"/>
      <c r="H361" s="22"/>
      <c r="I361" s="33" t="str">
        <f aca="false">IF($C361="","",IFERROR(N($G361)*INDEX('Master Barang'!$G$6:$G$105,MATCH($C361,'Master Barang'!$B$6:$B$105,0)),0))</f>
        <v/>
      </c>
    </row>
    <row r="362" customFormat="false" ht="15" hidden="false" customHeight="true" outlineLevel="0" collapsed="false">
      <c r="A362" s="15" t="str">
        <f aca="false">IF($C362="","",COUNTA($C$7:$C362))</f>
        <v/>
      </c>
      <c r="B362" s="35"/>
      <c r="C362" s="26"/>
      <c r="D362" s="32" t="str">
        <f aca="false">IF($C362="","",IFERROR(INDEX('Master Barang'!$C$6:$C$105,MATCH($C362,'Master Barang'!$B$6:$B$105,0)),"kode tidak terdaftar"))</f>
        <v/>
      </c>
      <c r="E362" s="15" t="str">
        <f aca="false">IF($C362="","",IFERROR(INDEX('Master Barang'!$D$6:$D$105,MATCH($C362,'Master Barang'!$B$6:$B$105,0)),""))</f>
        <v/>
      </c>
      <c r="F362" s="26"/>
      <c r="G362" s="28"/>
      <c r="H362" s="27"/>
      <c r="I362" s="33" t="str">
        <f aca="false">IF($C362="","",IFERROR(N($G362)*INDEX('Master Barang'!$G$6:$G$105,MATCH($C362,'Master Barang'!$B$6:$B$105,0)),0))</f>
        <v/>
      </c>
    </row>
    <row r="363" customFormat="false" ht="15" hidden="false" customHeight="true" outlineLevel="0" collapsed="false">
      <c r="A363" s="15" t="str">
        <f aca="false">IF($C363="","",COUNTA($C$7:$C363))</f>
        <v/>
      </c>
      <c r="B363" s="34"/>
      <c r="C363" s="21"/>
      <c r="D363" s="32" t="str">
        <f aca="false">IF($C363="","",IFERROR(INDEX('Master Barang'!$C$6:$C$105,MATCH($C363,'Master Barang'!$B$6:$B$105,0)),"kode tidak terdaftar"))</f>
        <v/>
      </c>
      <c r="E363" s="15" t="str">
        <f aca="false">IF($C363="","",IFERROR(INDEX('Master Barang'!$D$6:$D$105,MATCH($C363,'Master Barang'!$B$6:$B$105,0)),""))</f>
        <v/>
      </c>
      <c r="F363" s="21"/>
      <c r="G363" s="23"/>
      <c r="H363" s="22"/>
      <c r="I363" s="33" t="str">
        <f aca="false">IF($C363="","",IFERROR(N($G363)*INDEX('Master Barang'!$G$6:$G$105,MATCH($C363,'Master Barang'!$B$6:$B$105,0)),0))</f>
        <v/>
      </c>
    </row>
    <row r="364" customFormat="false" ht="15" hidden="false" customHeight="true" outlineLevel="0" collapsed="false">
      <c r="A364" s="15" t="str">
        <f aca="false">IF($C364="","",COUNTA($C$7:$C364))</f>
        <v/>
      </c>
      <c r="B364" s="35"/>
      <c r="C364" s="26"/>
      <c r="D364" s="32" t="str">
        <f aca="false">IF($C364="","",IFERROR(INDEX('Master Barang'!$C$6:$C$105,MATCH($C364,'Master Barang'!$B$6:$B$105,0)),"kode tidak terdaftar"))</f>
        <v/>
      </c>
      <c r="E364" s="15" t="str">
        <f aca="false">IF($C364="","",IFERROR(INDEX('Master Barang'!$D$6:$D$105,MATCH($C364,'Master Barang'!$B$6:$B$105,0)),""))</f>
        <v/>
      </c>
      <c r="F364" s="26"/>
      <c r="G364" s="28"/>
      <c r="H364" s="27"/>
      <c r="I364" s="33" t="str">
        <f aca="false">IF($C364="","",IFERROR(N($G364)*INDEX('Master Barang'!$G$6:$G$105,MATCH($C364,'Master Barang'!$B$6:$B$105,0)),0))</f>
        <v/>
      </c>
    </row>
    <row r="365" customFormat="false" ht="15" hidden="false" customHeight="true" outlineLevel="0" collapsed="false">
      <c r="A365" s="15" t="str">
        <f aca="false">IF($C365="","",COUNTA($C$7:$C365))</f>
        <v/>
      </c>
      <c r="B365" s="34"/>
      <c r="C365" s="21"/>
      <c r="D365" s="32" t="str">
        <f aca="false">IF($C365="","",IFERROR(INDEX('Master Barang'!$C$6:$C$105,MATCH($C365,'Master Barang'!$B$6:$B$105,0)),"kode tidak terdaftar"))</f>
        <v/>
      </c>
      <c r="E365" s="15" t="str">
        <f aca="false">IF($C365="","",IFERROR(INDEX('Master Barang'!$D$6:$D$105,MATCH($C365,'Master Barang'!$B$6:$B$105,0)),""))</f>
        <v/>
      </c>
      <c r="F365" s="21"/>
      <c r="G365" s="23"/>
      <c r="H365" s="22"/>
      <c r="I365" s="33" t="str">
        <f aca="false">IF($C365="","",IFERROR(N($G365)*INDEX('Master Barang'!$G$6:$G$105,MATCH($C365,'Master Barang'!$B$6:$B$105,0)),0))</f>
        <v/>
      </c>
    </row>
    <row r="366" customFormat="false" ht="15" hidden="false" customHeight="true" outlineLevel="0" collapsed="false">
      <c r="A366" s="15" t="str">
        <f aca="false">IF($C366="","",COUNTA($C$7:$C366))</f>
        <v/>
      </c>
      <c r="B366" s="35"/>
      <c r="C366" s="26"/>
      <c r="D366" s="32" t="str">
        <f aca="false">IF($C366="","",IFERROR(INDEX('Master Barang'!$C$6:$C$105,MATCH($C366,'Master Barang'!$B$6:$B$105,0)),"kode tidak terdaftar"))</f>
        <v/>
      </c>
      <c r="E366" s="15" t="str">
        <f aca="false">IF($C366="","",IFERROR(INDEX('Master Barang'!$D$6:$D$105,MATCH($C366,'Master Barang'!$B$6:$B$105,0)),""))</f>
        <v/>
      </c>
      <c r="F366" s="26"/>
      <c r="G366" s="28"/>
      <c r="H366" s="27"/>
      <c r="I366" s="33" t="str">
        <f aca="false">IF($C366="","",IFERROR(N($G366)*INDEX('Master Barang'!$G$6:$G$105,MATCH($C366,'Master Barang'!$B$6:$B$105,0)),0))</f>
        <v/>
      </c>
    </row>
    <row r="367" customFormat="false" ht="15" hidden="false" customHeight="true" outlineLevel="0" collapsed="false">
      <c r="A367" s="15" t="str">
        <f aca="false">IF($C367="","",COUNTA($C$7:$C367))</f>
        <v/>
      </c>
      <c r="B367" s="34"/>
      <c r="C367" s="21"/>
      <c r="D367" s="32" t="str">
        <f aca="false">IF($C367="","",IFERROR(INDEX('Master Barang'!$C$6:$C$105,MATCH($C367,'Master Barang'!$B$6:$B$105,0)),"kode tidak terdaftar"))</f>
        <v/>
      </c>
      <c r="E367" s="15" t="str">
        <f aca="false">IF($C367="","",IFERROR(INDEX('Master Barang'!$D$6:$D$105,MATCH($C367,'Master Barang'!$B$6:$B$105,0)),""))</f>
        <v/>
      </c>
      <c r="F367" s="21"/>
      <c r="G367" s="23"/>
      <c r="H367" s="22"/>
      <c r="I367" s="33" t="str">
        <f aca="false">IF($C367="","",IFERROR(N($G367)*INDEX('Master Barang'!$G$6:$G$105,MATCH($C367,'Master Barang'!$B$6:$B$105,0)),0))</f>
        <v/>
      </c>
    </row>
    <row r="368" customFormat="false" ht="15" hidden="false" customHeight="true" outlineLevel="0" collapsed="false">
      <c r="A368" s="15" t="str">
        <f aca="false">IF($C368="","",COUNTA($C$7:$C368))</f>
        <v/>
      </c>
      <c r="B368" s="35"/>
      <c r="C368" s="26"/>
      <c r="D368" s="32" t="str">
        <f aca="false">IF($C368="","",IFERROR(INDEX('Master Barang'!$C$6:$C$105,MATCH($C368,'Master Barang'!$B$6:$B$105,0)),"kode tidak terdaftar"))</f>
        <v/>
      </c>
      <c r="E368" s="15" t="str">
        <f aca="false">IF($C368="","",IFERROR(INDEX('Master Barang'!$D$6:$D$105,MATCH($C368,'Master Barang'!$B$6:$B$105,0)),""))</f>
        <v/>
      </c>
      <c r="F368" s="26"/>
      <c r="G368" s="28"/>
      <c r="H368" s="27"/>
      <c r="I368" s="33" t="str">
        <f aca="false">IF($C368="","",IFERROR(N($G368)*INDEX('Master Barang'!$G$6:$G$105,MATCH($C368,'Master Barang'!$B$6:$B$105,0)),0))</f>
        <v/>
      </c>
    </row>
    <row r="369" customFormat="false" ht="15" hidden="false" customHeight="true" outlineLevel="0" collapsed="false">
      <c r="A369" s="15" t="str">
        <f aca="false">IF($C369="","",COUNTA($C$7:$C369))</f>
        <v/>
      </c>
      <c r="B369" s="34"/>
      <c r="C369" s="21"/>
      <c r="D369" s="32" t="str">
        <f aca="false">IF($C369="","",IFERROR(INDEX('Master Barang'!$C$6:$C$105,MATCH($C369,'Master Barang'!$B$6:$B$105,0)),"kode tidak terdaftar"))</f>
        <v/>
      </c>
      <c r="E369" s="15" t="str">
        <f aca="false">IF($C369="","",IFERROR(INDEX('Master Barang'!$D$6:$D$105,MATCH($C369,'Master Barang'!$B$6:$B$105,0)),""))</f>
        <v/>
      </c>
      <c r="F369" s="21"/>
      <c r="G369" s="23"/>
      <c r="H369" s="22"/>
      <c r="I369" s="33" t="str">
        <f aca="false">IF($C369="","",IFERROR(N($G369)*INDEX('Master Barang'!$G$6:$G$105,MATCH($C369,'Master Barang'!$B$6:$B$105,0)),0))</f>
        <v/>
      </c>
    </row>
    <row r="370" customFormat="false" ht="15" hidden="false" customHeight="true" outlineLevel="0" collapsed="false">
      <c r="A370" s="15" t="str">
        <f aca="false">IF($C370="","",COUNTA($C$7:$C370))</f>
        <v/>
      </c>
      <c r="B370" s="35"/>
      <c r="C370" s="26"/>
      <c r="D370" s="32" t="str">
        <f aca="false">IF($C370="","",IFERROR(INDEX('Master Barang'!$C$6:$C$105,MATCH($C370,'Master Barang'!$B$6:$B$105,0)),"kode tidak terdaftar"))</f>
        <v/>
      </c>
      <c r="E370" s="15" t="str">
        <f aca="false">IF($C370="","",IFERROR(INDEX('Master Barang'!$D$6:$D$105,MATCH($C370,'Master Barang'!$B$6:$B$105,0)),""))</f>
        <v/>
      </c>
      <c r="F370" s="26"/>
      <c r="G370" s="28"/>
      <c r="H370" s="27"/>
      <c r="I370" s="33" t="str">
        <f aca="false">IF($C370="","",IFERROR(N($G370)*INDEX('Master Barang'!$G$6:$G$105,MATCH($C370,'Master Barang'!$B$6:$B$105,0)),0))</f>
        <v/>
      </c>
    </row>
    <row r="371" customFormat="false" ht="15" hidden="false" customHeight="true" outlineLevel="0" collapsed="false">
      <c r="A371" s="15" t="str">
        <f aca="false">IF($C371="","",COUNTA($C$7:$C371))</f>
        <v/>
      </c>
      <c r="B371" s="34"/>
      <c r="C371" s="21"/>
      <c r="D371" s="32" t="str">
        <f aca="false">IF($C371="","",IFERROR(INDEX('Master Barang'!$C$6:$C$105,MATCH($C371,'Master Barang'!$B$6:$B$105,0)),"kode tidak terdaftar"))</f>
        <v/>
      </c>
      <c r="E371" s="15" t="str">
        <f aca="false">IF($C371="","",IFERROR(INDEX('Master Barang'!$D$6:$D$105,MATCH($C371,'Master Barang'!$B$6:$B$105,0)),""))</f>
        <v/>
      </c>
      <c r="F371" s="21"/>
      <c r="G371" s="23"/>
      <c r="H371" s="22"/>
      <c r="I371" s="33" t="str">
        <f aca="false">IF($C371="","",IFERROR(N($G371)*INDEX('Master Barang'!$G$6:$G$105,MATCH($C371,'Master Barang'!$B$6:$B$105,0)),0))</f>
        <v/>
      </c>
    </row>
    <row r="372" customFormat="false" ht="15" hidden="false" customHeight="true" outlineLevel="0" collapsed="false">
      <c r="A372" s="15" t="str">
        <f aca="false">IF($C372="","",COUNTA($C$7:$C372))</f>
        <v/>
      </c>
      <c r="B372" s="35"/>
      <c r="C372" s="26"/>
      <c r="D372" s="32" t="str">
        <f aca="false">IF($C372="","",IFERROR(INDEX('Master Barang'!$C$6:$C$105,MATCH($C372,'Master Barang'!$B$6:$B$105,0)),"kode tidak terdaftar"))</f>
        <v/>
      </c>
      <c r="E372" s="15" t="str">
        <f aca="false">IF($C372="","",IFERROR(INDEX('Master Barang'!$D$6:$D$105,MATCH($C372,'Master Barang'!$B$6:$B$105,0)),""))</f>
        <v/>
      </c>
      <c r="F372" s="26"/>
      <c r="G372" s="28"/>
      <c r="H372" s="27"/>
      <c r="I372" s="33" t="str">
        <f aca="false">IF($C372="","",IFERROR(N($G372)*INDEX('Master Barang'!$G$6:$G$105,MATCH($C372,'Master Barang'!$B$6:$B$105,0)),0))</f>
        <v/>
      </c>
    </row>
    <row r="373" customFormat="false" ht="15" hidden="false" customHeight="true" outlineLevel="0" collapsed="false">
      <c r="A373" s="15" t="str">
        <f aca="false">IF($C373="","",COUNTA($C$7:$C373))</f>
        <v/>
      </c>
      <c r="B373" s="34"/>
      <c r="C373" s="21"/>
      <c r="D373" s="32" t="str">
        <f aca="false">IF($C373="","",IFERROR(INDEX('Master Barang'!$C$6:$C$105,MATCH($C373,'Master Barang'!$B$6:$B$105,0)),"kode tidak terdaftar"))</f>
        <v/>
      </c>
      <c r="E373" s="15" t="str">
        <f aca="false">IF($C373="","",IFERROR(INDEX('Master Barang'!$D$6:$D$105,MATCH($C373,'Master Barang'!$B$6:$B$105,0)),""))</f>
        <v/>
      </c>
      <c r="F373" s="21"/>
      <c r="G373" s="23"/>
      <c r="H373" s="22"/>
      <c r="I373" s="33" t="str">
        <f aca="false">IF($C373="","",IFERROR(N($G373)*INDEX('Master Barang'!$G$6:$G$105,MATCH($C373,'Master Barang'!$B$6:$B$105,0)),0))</f>
        <v/>
      </c>
    </row>
    <row r="374" customFormat="false" ht="15" hidden="false" customHeight="true" outlineLevel="0" collapsed="false">
      <c r="A374" s="15" t="str">
        <f aca="false">IF($C374="","",COUNTA($C$7:$C374))</f>
        <v/>
      </c>
      <c r="B374" s="35"/>
      <c r="C374" s="26"/>
      <c r="D374" s="32" t="str">
        <f aca="false">IF($C374="","",IFERROR(INDEX('Master Barang'!$C$6:$C$105,MATCH($C374,'Master Barang'!$B$6:$B$105,0)),"kode tidak terdaftar"))</f>
        <v/>
      </c>
      <c r="E374" s="15" t="str">
        <f aca="false">IF($C374="","",IFERROR(INDEX('Master Barang'!$D$6:$D$105,MATCH($C374,'Master Barang'!$B$6:$B$105,0)),""))</f>
        <v/>
      </c>
      <c r="F374" s="26"/>
      <c r="G374" s="28"/>
      <c r="H374" s="27"/>
      <c r="I374" s="33" t="str">
        <f aca="false">IF($C374="","",IFERROR(N($G374)*INDEX('Master Barang'!$G$6:$G$105,MATCH($C374,'Master Barang'!$B$6:$B$105,0)),0))</f>
        <v/>
      </c>
    </row>
    <row r="375" customFormat="false" ht="15" hidden="false" customHeight="true" outlineLevel="0" collapsed="false">
      <c r="A375" s="15" t="str">
        <f aca="false">IF($C375="","",COUNTA($C$7:$C375))</f>
        <v/>
      </c>
      <c r="B375" s="34"/>
      <c r="C375" s="21"/>
      <c r="D375" s="32" t="str">
        <f aca="false">IF($C375="","",IFERROR(INDEX('Master Barang'!$C$6:$C$105,MATCH($C375,'Master Barang'!$B$6:$B$105,0)),"kode tidak terdaftar"))</f>
        <v/>
      </c>
      <c r="E375" s="15" t="str">
        <f aca="false">IF($C375="","",IFERROR(INDEX('Master Barang'!$D$6:$D$105,MATCH($C375,'Master Barang'!$B$6:$B$105,0)),""))</f>
        <v/>
      </c>
      <c r="F375" s="21"/>
      <c r="G375" s="23"/>
      <c r="H375" s="22"/>
      <c r="I375" s="33" t="str">
        <f aca="false">IF($C375="","",IFERROR(N($G375)*INDEX('Master Barang'!$G$6:$G$105,MATCH($C375,'Master Barang'!$B$6:$B$105,0)),0))</f>
        <v/>
      </c>
    </row>
    <row r="376" customFormat="false" ht="15" hidden="false" customHeight="true" outlineLevel="0" collapsed="false">
      <c r="A376" s="15" t="str">
        <f aca="false">IF($C376="","",COUNTA($C$7:$C376))</f>
        <v/>
      </c>
      <c r="B376" s="35"/>
      <c r="C376" s="26"/>
      <c r="D376" s="32" t="str">
        <f aca="false">IF($C376="","",IFERROR(INDEX('Master Barang'!$C$6:$C$105,MATCH($C376,'Master Barang'!$B$6:$B$105,0)),"kode tidak terdaftar"))</f>
        <v/>
      </c>
      <c r="E376" s="15" t="str">
        <f aca="false">IF($C376="","",IFERROR(INDEX('Master Barang'!$D$6:$D$105,MATCH($C376,'Master Barang'!$B$6:$B$105,0)),""))</f>
        <v/>
      </c>
      <c r="F376" s="26"/>
      <c r="G376" s="28"/>
      <c r="H376" s="27"/>
      <c r="I376" s="33" t="str">
        <f aca="false">IF($C376="","",IFERROR(N($G376)*INDEX('Master Barang'!$G$6:$G$105,MATCH($C376,'Master Barang'!$B$6:$B$105,0)),0))</f>
        <v/>
      </c>
    </row>
    <row r="377" customFormat="false" ht="15" hidden="false" customHeight="true" outlineLevel="0" collapsed="false">
      <c r="A377" s="15" t="str">
        <f aca="false">IF($C377="","",COUNTA($C$7:$C377))</f>
        <v/>
      </c>
      <c r="B377" s="34"/>
      <c r="C377" s="21"/>
      <c r="D377" s="32" t="str">
        <f aca="false">IF($C377="","",IFERROR(INDEX('Master Barang'!$C$6:$C$105,MATCH($C377,'Master Barang'!$B$6:$B$105,0)),"kode tidak terdaftar"))</f>
        <v/>
      </c>
      <c r="E377" s="15" t="str">
        <f aca="false">IF($C377="","",IFERROR(INDEX('Master Barang'!$D$6:$D$105,MATCH($C377,'Master Barang'!$B$6:$B$105,0)),""))</f>
        <v/>
      </c>
      <c r="F377" s="21"/>
      <c r="G377" s="23"/>
      <c r="H377" s="22"/>
      <c r="I377" s="33" t="str">
        <f aca="false">IF($C377="","",IFERROR(N($G377)*INDEX('Master Barang'!$G$6:$G$105,MATCH($C377,'Master Barang'!$B$6:$B$105,0)),0))</f>
        <v/>
      </c>
    </row>
    <row r="378" customFormat="false" ht="15" hidden="false" customHeight="true" outlineLevel="0" collapsed="false">
      <c r="A378" s="15" t="str">
        <f aca="false">IF($C378="","",COUNTA($C$7:$C378))</f>
        <v/>
      </c>
      <c r="B378" s="35"/>
      <c r="C378" s="26"/>
      <c r="D378" s="32" t="str">
        <f aca="false">IF($C378="","",IFERROR(INDEX('Master Barang'!$C$6:$C$105,MATCH($C378,'Master Barang'!$B$6:$B$105,0)),"kode tidak terdaftar"))</f>
        <v/>
      </c>
      <c r="E378" s="15" t="str">
        <f aca="false">IF($C378="","",IFERROR(INDEX('Master Barang'!$D$6:$D$105,MATCH($C378,'Master Barang'!$B$6:$B$105,0)),""))</f>
        <v/>
      </c>
      <c r="F378" s="26"/>
      <c r="G378" s="28"/>
      <c r="H378" s="27"/>
      <c r="I378" s="33" t="str">
        <f aca="false">IF($C378="","",IFERROR(N($G378)*INDEX('Master Barang'!$G$6:$G$105,MATCH($C378,'Master Barang'!$B$6:$B$105,0)),0))</f>
        <v/>
      </c>
    </row>
    <row r="379" customFormat="false" ht="15" hidden="false" customHeight="true" outlineLevel="0" collapsed="false">
      <c r="A379" s="15" t="str">
        <f aca="false">IF($C379="","",COUNTA($C$7:$C379))</f>
        <v/>
      </c>
      <c r="B379" s="34"/>
      <c r="C379" s="21"/>
      <c r="D379" s="32" t="str">
        <f aca="false">IF($C379="","",IFERROR(INDEX('Master Barang'!$C$6:$C$105,MATCH($C379,'Master Barang'!$B$6:$B$105,0)),"kode tidak terdaftar"))</f>
        <v/>
      </c>
      <c r="E379" s="15" t="str">
        <f aca="false">IF($C379="","",IFERROR(INDEX('Master Barang'!$D$6:$D$105,MATCH($C379,'Master Barang'!$B$6:$B$105,0)),""))</f>
        <v/>
      </c>
      <c r="F379" s="21"/>
      <c r="G379" s="23"/>
      <c r="H379" s="22"/>
      <c r="I379" s="33" t="str">
        <f aca="false">IF($C379="","",IFERROR(N($G379)*INDEX('Master Barang'!$G$6:$G$105,MATCH($C379,'Master Barang'!$B$6:$B$105,0)),0))</f>
        <v/>
      </c>
    </row>
    <row r="380" customFormat="false" ht="15" hidden="false" customHeight="true" outlineLevel="0" collapsed="false">
      <c r="A380" s="15" t="str">
        <f aca="false">IF($C380="","",COUNTA($C$7:$C380))</f>
        <v/>
      </c>
      <c r="B380" s="35"/>
      <c r="C380" s="26"/>
      <c r="D380" s="32" t="str">
        <f aca="false">IF($C380="","",IFERROR(INDEX('Master Barang'!$C$6:$C$105,MATCH($C380,'Master Barang'!$B$6:$B$105,0)),"kode tidak terdaftar"))</f>
        <v/>
      </c>
      <c r="E380" s="15" t="str">
        <f aca="false">IF($C380="","",IFERROR(INDEX('Master Barang'!$D$6:$D$105,MATCH($C380,'Master Barang'!$B$6:$B$105,0)),""))</f>
        <v/>
      </c>
      <c r="F380" s="26"/>
      <c r="G380" s="28"/>
      <c r="H380" s="27"/>
      <c r="I380" s="33" t="str">
        <f aca="false">IF($C380="","",IFERROR(N($G380)*INDEX('Master Barang'!$G$6:$G$105,MATCH($C380,'Master Barang'!$B$6:$B$105,0)),0))</f>
        <v/>
      </c>
    </row>
    <row r="381" customFormat="false" ht="15" hidden="false" customHeight="true" outlineLevel="0" collapsed="false">
      <c r="A381" s="15" t="str">
        <f aca="false">IF($C381="","",COUNTA($C$7:$C381))</f>
        <v/>
      </c>
      <c r="B381" s="34"/>
      <c r="C381" s="21"/>
      <c r="D381" s="32" t="str">
        <f aca="false">IF($C381="","",IFERROR(INDEX('Master Barang'!$C$6:$C$105,MATCH($C381,'Master Barang'!$B$6:$B$105,0)),"kode tidak terdaftar"))</f>
        <v/>
      </c>
      <c r="E381" s="15" t="str">
        <f aca="false">IF($C381="","",IFERROR(INDEX('Master Barang'!$D$6:$D$105,MATCH($C381,'Master Barang'!$B$6:$B$105,0)),""))</f>
        <v/>
      </c>
      <c r="F381" s="21"/>
      <c r="G381" s="23"/>
      <c r="H381" s="22"/>
      <c r="I381" s="33" t="str">
        <f aca="false">IF($C381="","",IFERROR(N($G381)*INDEX('Master Barang'!$G$6:$G$105,MATCH($C381,'Master Barang'!$B$6:$B$105,0)),0))</f>
        <v/>
      </c>
    </row>
    <row r="382" customFormat="false" ht="15" hidden="false" customHeight="true" outlineLevel="0" collapsed="false">
      <c r="A382" s="15" t="str">
        <f aca="false">IF($C382="","",COUNTA($C$7:$C382))</f>
        <v/>
      </c>
      <c r="B382" s="35"/>
      <c r="C382" s="26"/>
      <c r="D382" s="32" t="str">
        <f aca="false">IF($C382="","",IFERROR(INDEX('Master Barang'!$C$6:$C$105,MATCH($C382,'Master Barang'!$B$6:$B$105,0)),"kode tidak terdaftar"))</f>
        <v/>
      </c>
      <c r="E382" s="15" t="str">
        <f aca="false">IF($C382="","",IFERROR(INDEX('Master Barang'!$D$6:$D$105,MATCH($C382,'Master Barang'!$B$6:$B$105,0)),""))</f>
        <v/>
      </c>
      <c r="F382" s="26"/>
      <c r="G382" s="28"/>
      <c r="H382" s="27"/>
      <c r="I382" s="33" t="str">
        <f aca="false">IF($C382="","",IFERROR(N($G382)*INDEX('Master Barang'!$G$6:$G$105,MATCH($C382,'Master Barang'!$B$6:$B$105,0)),0))</f>
        <v/>
      </c>
    </row>
    <row r="383" customFormat="false" ht="15" hidden="false" customHeight="true" outlineLevel="0" collapsed="false">
      <c r="A383" s="15" t="str">
        <f aca="false">IF($C383="","",COUNTA($C$7:$C383))</f>
        <v/>
      </c>
      <c r="B383" s="34"/>
      <c r="C383" s="21"/>
      <c r="D383" s="32" t="str">
        <f aca="false">IF($C383="","",IFERROR(INDEX('Master Barang'!$C$6:$C$105,MATCH($C383,'Master Barang'!$B$6:$B$105,0)),"kode tidak terdaftar"))</f>
        <v/>
      </c>
      <c r="E383" s="15" t="str">
        <f aca="false">IF($C383="","",IFERROR(INDEX('Master Barang'!$D$6:$D$105,MATCH($C383,'Master Barang'!$B$6:$B$105,0)),""))</f>
        <v/>
      </c>
      <c r="F383" s="21"/>
      <c r="G383" s="23"/>
      <c r="H383" s="22"/>
      <c r="I383" s="33" t="str">
        <f aca="false">IF($C383="","",IFERROR(N($G383)*INDEX('Master Barang'!$G$6:$G$105,MATCH($C383,'Master Barang'!$B$6:$B$105,0)),0))</f>
        <v/>
      </c>
    </row>
    <row r="384" customFormat="false" ht="15" hidden="false" customHeight="true" outlineLevel="0" collapsed="false">
      <c r="A384" s="15" t="str">
        <f aca="false">IF($C384="","",COUNTA($C$7:$C384))</f>
        <v/>
      </c>
      <c r="B384" s="35"/>
      <c r="C384" s="26"/>
      <c r="D384" s="32" t="str">
        <f aca="false">IF($C384="","",IFERROR(INDEX('Master Barang'!$C$6:$C$105,MATCH($C384,'Master Barang'!$B$6:$B$105,0)),"kode tidak terdaftar"))</f>
        <v/>
      </c>
      <c r="E384" s="15" t="str">
        <f aca="false">IF($C384="","",IFERROR(INDEX('Master Barang'!$D$6:$D$105,MATCH($C384,'Master Barang'!$B$6:$B$105,0)),""))</f>
        <v/>
      </c>
      <c r="F384" s="26"/>
      <c r="G384" s="28"/>
      <c r="H384" s="27"/>
      <c r="I384" s="33" t="str">
        <f aca="false">IF($C384="","",IFERROR(N($G384)*INDEX('Master Barang'!$G$6:$G$105,MATCH($C384,'Master Barang'!$B$6:$B$105,0)),0))</f>
        <v/>
      </c>
    </row>
    <row r="385" customFormat="false" ht="15" hidden="false" customHeight="true" outlineLevel="0" collapsed="false">
      <c r="A385" s="15" t="str">
        <f aca="false">IF($C385="","",COUNTA($C$7:$C385))</f>
        <v/>
      </c>
      <c r="B385" s="34"/>
      <c r="C385" s="21"/>
      <c r="D385" s="32" t="str">
        <f aca="false">IF($C385="","",IFERROR(INDEX('Master Barang'!$C$6:$C$105,MATCH($C385,'Master Barang'!$B$6:$B$105,0)),"kode tidak terdaftar"))</f>
        <v/>
      </c>
      <c r="E385" s="15" t="str">
        <f aca="false">IF($C385="","",IFERROR(INDEX('Master Barang'!$D$6:$D$105,MATCH($C385,'Master Barang'!$B$6:$B$105,0)),""))</f>
        <v/>
      </c>
      <c r="F385" s="21"/>
      <c r="G385" s="23"/>
      <c r="H385" s="22"/>
      <c r="I385" s="33" t="str">
        <f aca="false">IF($C385="","",IFERROR(N($G385)*INDEX('Master Barang'!$G$6:$G$105,MATCH($C385,'Master Barang'!$B$6:$B$105,0)),0))</f>
        <v/>
      </c>
    </row>
    <row r="386" customFormat="false" ht="15" hidden="false" customHeight="true" outlineLevel="0" collapsed="false">
      <c r="A386" s="15" t="str">
        <f aca="false">IF($C386="","",COUNTA($C$7:$C386))</f>
        <v/>
      </c>
      <c r="B386" s="35"/>
      <c r="C386" s="26"/>
      <c r="D386" s="32" t="str">
        <f aca="false">IF($C386="","",IFERROR(INDEX('Master Barang'!$C$6:$C$105,MATCH($C386,'Master Barang'!$B$6:$B$105,0)),"kode tidak terdaftar"))</f>
        <v/>
      </c>
      <c r="E386" s="15" t="str">
        <f aca="false">IF($C386="","",IFERROR(INDEX('Master Barang'!$D$6:$D$105,MATCH($C386,'Master Barang'!$B$6:$B$105,0)),""))</f>
        <v/>
      </c>
      <c r="F386" s="26"/>
      <c r="G386" s="28"/>
      <c r="H386" s="27"/>
      <c r="I386" s="33" t="str">
        <f aca="false">IF($C386="","",IFERROR(N($G386)*INDEX('Master Barang'!$G$6:$G$105,MATCH($C386,'Master Barang'!$B$6:$B$105,0)),0))</f>
        <v/>
      </c>
    </row>
    <row r="387" customFormat="false" ht="15" hidden="false" customHeight="true" outlineLevel="0" collapsed="false">
      <c r="A387" s="15" t="str">
        <f aca="false">IF($C387="","",COUNTA($C$7:$C387))</f>
        <v/>
      </c>
      <c r="B387" s="34"/>
      <c r="C387" s="21"/>
      <c r="D387" s="32" t="str">
        <f aca="false">IF($C387="","",IFERROR(INDEX('Master Barang'!$C$6:$C$105,MATCH($C387,'Master Barang'!$B$6:$B$105,0)),"kode tidak terdaftar"))</f>
        <v/>
      </c>
      <c r="E387" s="15" t="str">
        <f aca="false">IF($C387="","",IFERROR(INDEX('Master Barang'!$D$6:$D$105,MATCH($C387,'Master Barang'!$B$6:$B$105,0)),""))</f>
        <v/>
      </c>
      <c r="F387" s="21"/>
      <c r="G387" s="23"/>
      <c r="H387" s="22"/>
      <c r="I387" s="33" t="str">
        <f aca="false">IF($C387="","",IFERROR(N($G387)*INDEX('Master Barang'!$G$6:$G$105,MATCH($C387,'Master Barang'!$B$6:$B$105,0)),0))</f>
        <v/>
      </c>
    </row>
    <row r="388" customFormat="false" ht="15" hidden="false" customHeight="true" outlineLevel="0" collapsed="false">
      <c r="A388" s="15" t="str">
        <f aca="false">IF($C388="","",COUNTA($C$7:$C388))</f>
        <v/>
      </c>
      <c r="B388" s="35"/>
      <c r="C388" s="26"/>
      <c r="D388" s="32" t="str">
        <f aca="false">IF($C388="","",IFERROR(INDEX('Master Barang'!$C$6:$C$105,MATCH($C388,'Master Barang'!$B$6:$B$105,0)),"kode tidak terdaftar"))</f>
        <v/>
      </c>
      <c r="E388" s="15" t="str">
        <f aca="false">IF($C388="","",IFERROR(INDEX('Master Barang'!$D$6:$D$105,MATCH($C388,'Master Barang'!$B$6:$B$105,0)),""))</f>
        <v/>
      </c>
      <c r="F388" s="26"/>
      <c r="G388" s="28"/>
      <c r="H388" s="27"/>
      <c r="I388" s="33" t="str">
        <f aca="false">IF($C388="","",IFERROR(N($G388)*INDEX('Master Barang'!$G$6:$G$105,MATCH($C388,'Master Barang'!$B$6:$B$105,0)),0))</f>
        <v/>
      </c>
    </row>
    <row r="389" customFormat="false" ht="15" hidden="false" customHeight="true" outlineLevel="0" collapsed="false">
      <c r="A389" s="15" t="str">
        <f aca="false">IF($C389="","",COUNTA($C$7:$C389))</f>
        <v/>
      </c>
      <c r="B389" s="34"/>
      <c r="C389" s="21"/>
      <c r="D389" s="32" t="str">
        <f aca="false">IF($C389="","",IFERROR(INDEX('Master Barang'!$C$6:$C$105,MATCH($C389,'Master Barang'!$B$6:$B$105,0)),"kode tidak terdaftar"))</f>
        <v/>
      </c>
      <c r="E389" s="15" t="str">
        <f aca="false">IF($C389="","",IFERROR(INDEX('Master Barang'!$D$6:$D$105,MATCH($C389,'Master Barang'!$B$6:$B$105,0)),""))</f>
        <v/>
      </c>
      <c r="F389" s="21"/>
      <c r="G389" s="23"/>
      <c r="H389" s="22"/>
      <c r="I389" s="33" t="str">
        <f aca="false">IF($C389="","",IFERROR(N($G389)*INDEX('Master Barang'!$G$6:$G$105,MATCH($C389,'Master Barang'!$B$6:$B$105,0)),0))</f>
        <v/>
      </c>
    </row>
    <row r="390" customFormat="false" ht="15" hidden="false" customHeight="true" outlineLevel="0" collapsed="false">
      <c r="A390" s="15" t="str">
        <f aca="false">IF($C390="","",COUNTA($C$7:$C390))</f>
        <v/>
      </c>
      <c r="B390" s="35"/>
      <c r="C390" s="26"/>
      <c r="D390" s="32" t="str">
        <f aca="false">IF($C390="","",IFERROR(INDEX('Master Barang'!$C$6:$C$105,MATCH($C390,'Master Barang'!$B$6:$B$105,0)),"kode tidak terdaftar"))</f>
        <v/>
      </c>
      <c r="E390" s="15" t="str">
        <f aca="false">IF($C390="","",IFERROR(INDEX('Master Barang'!$D$6:$D$105,MATCH($C390,'Master Barang'!$B$6:$B$105,0)),""))</f>
        <v/>
      </c>
      <c r="F390" s="26"/>
      <c r="G390" s="28"/>
      <c r="H390" s="27"/>
      <c r="I390" s="33" t="str">
        <f aca="false">IF($C390="","",IFERROR(N($G390)*INDEX('Master Barang'!$G$6:$G$105,MATCH($C390,'Master Barang'!$B$6:$B$105,0)),0))</f>
        <v/>
      </c>
    </row>
    <row r="391" customFormat="false" ht="15" hidden="false" customHeight="true" outlineLevel="0" collapsed="false">
      <c r="A391" s="15" t="str">
        <f aca="false">IF($C391="","",COUNTA($C$7:$C391))</f>
        <v/>
      </c>
      <c r="B391" s="34"/>
      <c r="C391" s="21"/>
      <c r="D391" s="32" t="str">
        <f aca="false">IF($C391="","",IFERROR(INDEX('Master Barang'!$C$6:$C$105,MATCH($C391,'Master Barang'!$B$6:$B$105,0)),"kode tidak terdaftar"))</f>
        <v/>
      </c>
      <c r="E391" s="15" t="str">
        <f aca="false">IF($C391="","",IFERROR(INDEX('Master Barang'!$D$6:$D$105,MATCH($C391,'Master Barang'!$B$6:$B$105,0)),""))</f>
        <v/>
      </c>
      <c r="F391" s="21"/>
      <c r="G391" s="23"/>
      <c r="H391" s="22"/>
      <c r="I391" s="33" t="str">
        <f aca="false">IF($C391="","",IFERROR(N($G391)*INDEX('Master Barang'!$G$6:$G$105,MATCH($C391,'Master Barang'!$B$6:$B$105,0)),0))</f>
        <v/>
      </c>
    </row>
    <row r="392" customFormat="false" ht="15" hidden="false" customHeight="true" outlineLevel="0" collapsed="false">
      <c r="A392" s="15" t="str">
        <f aca="false">IF($C392="","",COUNTA($C$7:$C392))</f>
        <v/>
      </c>
      <c r="B392" s="35"/>
      <c r="C392" s="26"/>
      <c r="D392" s="32" t="str">
        <f aca="false">IF($C392="","",IFERROR(INDEX('Master Barang'!$C$6:$C$105,MATCH($C392,'Master Barang'!$B$6:$B$105,0)),"kode tidak terdaftar"))</f>
        <v/>
      </c>
      <c r="E392" s="15" t="str">
        <f aca="false">IF($C392="","",IFERROR(INDEX('Master Barang'!$D$6:$D$105,MATCH($C392,'Master Barang'!$B$6:$B$105,0)),""))</f>
        <v/>
      </c>
      <c r="F392" s="26"/>
      <c r="G392" s="28"/>
      <c r="H392" s="27"/>
      <c r="I392" s="33" t="str">
        <f aca="false">IF($C392="","",IFERROR(N($G392)*INDEX('Master Barang'!$G$6:$G$105,MATCH($C392,'Master Barang'!$B$6:$B$105,0)),0))</f>
        <v/>
      </c>
    </row>
    <row r="393" customFormat="false" ht="15" hidden="false" customHeight="true" outlineLevel="0" collapsed="false">
      <c r="A393" s="15" t="str">
        <f aca="false">IF($C393="","",COUNTA($C$7:$C393))</f>
        <v/>
      </c>
      <c r="B393" s="34"/>
      <c r="C393" s="21"/>
      <c r="D393" s="32" t="str">
        <f aca="false">IF($C393="","",IFERROR(INDEX('Master Barang'!$C$6:$C$105,MATCH($C393,'Master Barang'!$B$6:$B$105,0)),"kode tidak terdaftar"))</f>
        <v/>
      </c>
      <c r="E393" s="15" t="str">
        <f aca="false">IF($C393="","",IFERROR(INDEX('Master Barang'!$D$6:$D$105,MATCH($C393,'Master Barang'!$B$6:$B$105,0)),""))</f>
        <v/>
      </c>
      <c r="F393" s="21"/>
      <c r="G393" s="23"/>
      <c r="H393" s="22"/>
      <c r="I393" s="33" t="str">
        <f aca="false">IF($C393="","",IFERROR(N($G393)*INDEX('Master Barang'!$G$6:$G$105,MATCH($C393,'Master Barang'!$B$6:$B$105,0)),0))</f>
        <v/>
      </c>
    </row>
    <row r="394" customFormat="false" ht="15" hidden="false" customHeight="true" outlineLevel="0" collapsed="false">
      <c r="A394" s="15" t="str">
        <f aca="false">IF($C394="","",COUNTA($C$7:$C394))</f>
        <v/>
      </c>
      <c r="B394" s="35"/>
      <c r="C394" s="26"/>
      <c r="D394" s="32" t="str">
        <f aca="false">IF($C394="","",IFERROR(INDEX('Master Barang'!$C$6:$C$105,MATCH($C394,'Master Barang'!$B$6:$B$105,0)),"kode tidak terdaftar"))</f>
        <v/>
      </c>
      <c r="E394" s="15" t="str">
        <f aca="false">IF($C394="","",IFERROR(INDEX('Master Barang'!$D$6:$D$105,MATCH($C394,'Master Barang'!$B$6:$B$105,0)),""))</f>
        <v/>
      </c>
      <c r="F394" s="26"/>
      <c r="G394" s="28"/>
      <c r="H394" s="27"/>
      <c r="I394" s="33" t="str">
        <f aca="false">IF($C394="","",IFERROR(N($G394)*INDEX('Master Barang'!$G$6:$G$105,MATCH($C394,'Master Barang'!$B$6:$B$105,0)),0))</f>
        <v/>
      </c>
    </row>
    <row r="395" customFormat="false" ht="15" hidden="false" customHeight="true" outlineLevel="0" collapsed="false">
      <c r="A395" s="15" t="str">
        <f aca="false">IF($C395="","",COUNTA($C$7:$C395))</f>
        <v/>
      </c>
      <c r="B395" s="34"/>
      <c r="C395" s="21"/>
      <c r="D395" s="32" t="str">
        <f aca="false">IF($C395="","",IFERROR(INDEX('Master Barang'!$C$6:$C$105,MATCH($C395,'Master Barang'!$B$6:$B$105,0)),"kode tidak terdaftar"))</f>
        <v/>
      </c>
      <c r="E395" s="15" t="str">
        <f aca="false">IF($C395="","",IFERROR(INDEX('Master Barang'!$D$6:$D$105,MATCH($C395,'Master Barang'!$B$6:$B$105,0)),""))</f>
        <v/>
      </c>
      <c r="F395" s="21"/>
      <c r="G395" s="23"/>
      <c r="H395" s="22"/>
      <c r="I395" s="33" t="str">
        <f aca="false">IF($C395="","",IFERROR(N($G395)*INDEX('Master Barang'!$G$6:$G$105,MATCH($C395,'Master Barang'!$B$6:$B$105,0)),0))</f>
        <v/>
      </c>
    </row>
    <row r="396" customFormat="false" ht="15" hidden="false" customHeight="true" outlineLevel="0" collapsed="false">
      <c r="A396" s="15" t="str">
        <f aca="false">IF($C396="","",COUNTA($C$7:$C396))</f>
        <v/>
      </c>
      <c r="B396" s="35"/>
      <c r="C396" s="26"/>
      <c r="D396" s="32" t="str">
        <f aca="false">IF($C396="","",IFERROR(INDEX('Master Barang'!$C$6:$C$105,MATCH($C396,'Master Barang'!$B$6:$B$105,0)),"kode tidak terdaftar"))</f>
        <v/>
      </c>
      <c r="E396" s="15" t="str">
        <f aca="false">IF($C396="","",IFERROR(INDEX('Master Barang'!$D$6:$D$105,MATCH($C396,'Master Barang'!$B$6:$B$105,0)),""))</f>
        <v/>
      </c>
      <c r="F396" s="26"/>
      <c r="G396" s="28"/>
      <c r="H396" s="27"/>
      <c r="I396" s="33" t="str">
        <f aca="false">IF($C396="","",IFERROR(N($G396)*INDEX('Master Barang'!$G$6:$G$105,MATCH($C396,'Master Barang'!$B$6:$B$105,0)),0))</f>
        <v/>
      </c>
    </row>
    <row r="397" customFormat="false" ht="15" hidden="false" customHeight="true" outlineLevel="0" collapsed="false">
      <c r="A397" s="15" t="str">
        <f aca="false">IF($C397="","",COUNTA($C$7:$C397))</f>
        <v/>
      </c>
      <c r="B397" s="34"/>
      <c r="C397" s="21"/>
      <c r="D397" s="32" t="str">
        <f aca="false">IF($C397="","",IFERROR(INDEX('Master Barang'!$C$6:$C$105,MATCH($C397,'Master Barang'!$B$6:$B$105,0)),"kode tidak terdaftar"))</f>
        <v/>
      </c>
      <c r="E397" s="15" t="str">
        <f aca="false">IF($C397="","",IFERROR(INDEX('Master Barang'!$D$6:$D$105,MATCH($C397,'Master Barang'!$B$6:$B$105,0)),""))</f>
        <v/>
      </c>
      <c r="F397" s="21"/>
      <c r="G397" s="23"/>
      <c r="H397" s="22"/>
      <c r="I397" s="33" t="str">
        <f aca="false">IF($C397="","",IFERROR(N($G397)*INDEX('Master Barang'!$G$6:$G$105,MATCH($C397,'Master Barang'!$B$6:$B$105,0)),0))</f>
        <v/>
      </c>
    </row>
    <row r="398" customFormat="false" ht="15" hidden="false" customHeight="true" outlineLevel="0" collapsed="false">
      <c r="A398" s="15" t="str">
        <f aca="false">IF($C398="","",COUNTA($C$7:$C398))</f>
        <v/>
      </c>
      <c r="B398" s="35"/>
      <c r="C398" s="26"/>
      <c r="D398" s="32" t="str">
        <f aca="false">IF($C398="","",IFERROR(INDEX('Master Barang'!$C$6:$C$105,MATCH($C398,'Master Barang'!$B$6:$B$105,0)),"kode tidak terdaftar"))</f>
        <v/>
      </c>
      <c r="E398" s="15" t="str">
        <f aca="false">IF($C398="","",IFERROR(INDEX('Master Barang'!$D$6:$D$105,MATCH($C398,'Master Barang'!$B$6:$B$105,0)),""))</f>
        <v/>
      </c>
      <c r="F398" s="26"/>
      <c r="G398" s="28"/>
      <c r="H398" s="27"/>
      <c r="I398" s="33" t="str">
        <f aca="false">IF($C398="","",IFERROR(N($G398)*INDEX('Master Barang'!$G$6:$G$105,MATCH($C398,'Master Barang'!$B$6:$B$105,0)),0))</f>
        <v/>
      </c>
    </row>
    <row r="399" customFormat="false" ht="15" hidden="false" customHeight="true" outlineLevel="0" collapsed="false">
      <c r="A399" s="15" t="str">
        <f aca="false">IF($C399="","",COUNTA($C$7:$C399))</f>
        <v/>
      </c>
      <c r="B399" s="34"/>
      <c r="C399" s="21"/>
      <c r="D399" s="32" t="str">
        <f aca="false">IF($C399="","",IFERROR(INDEX('Master Barang'!$C$6:$C$105,MATCH($C399,'Master Barang'!$B$6:$B$105,0)),"kode tidak terdaftar"))</f>
        <v/>
      </c>
      <c r="E399" s="15" t="str">
        <f aca="false">IF($C399="","",IFERROR(INDEX('Master Barang'!$D$6:$D$105,MATCH($C399,'Master Barang'!$B$6:$B$105,0)),""))</f>
        <v/>
      </c>
      <c r="F399" s="21"/>
      <c r="G399" s="23"/>
      <c r="H399" s="22"/>
      <c r="I399" s="33" t="str">
        <f aca="false">IF($C399="","",IFERROR(N($G399)*INDEX('Master Barang'!$G$6:$G$105,MATCH($C399,'Master Barang'!$B$6:$B$105,0)),0))</f>
        <v/>
      </c>
    </row>
    <row r="400" customFormat="false" ht="15" hidden="false" customHeight="true" outlineLevel="0" collapsed="false">
      <c r="A400" s="15" t="str">
        <f aca="false">IF($C400="","",COUNTA($C$7:$C400))</f>
        <v/>
      </c>
      <c r="B400" s="35"/>
      <c r="C400" s="26"/>
      <c r="D400" s="32" t="str">
        <f aca="false">IF($C400="","",IFERROR(INDEX('Master Barang'!$C$6:$C$105,MATCH($C400,'Master Barang'!$B$6:$B$105,0)),"kode tidak terdaftar"))</f>
        <v/>
      </c>
      <c r="E400" s="15" t="str">
        <f aca="false">IF($C400="","",IFERROR(INDEX('Master Barang'!$D$6:$D$105,MATCH($C400,'Master Barang'!$B$6:$B$105,0)),""))</f>
        <v/>
      </c>
      <c r="F400" s="26"/>
      <c r="G400" s="28"/>
      <c r="H400" s="27"/>
      <c r="I400" s="33" t="str">
        <f aca="false">IF($C400="","",IFERROR(N($G400)*INDEX('Master Barang'!$G$6:$G$105,MATCH($C400,'Master Barang'!$B$6:$B$105,0)),0))</f>
        <v/>
      </c>
    </row>
    <row r="401" customFormat="false" ht="15" hidden="false" customHeight="true" outlineLevel="0" collapsed="false">
      <c r="A401" s="15" t="str">
        <f aca="false">IF($C401="","",COUNTA($C$7:$C401))</f>
        <v/>
      </c>
      <c r="B401" s="34"/>
      <c r="C401" s="21"/>
      <c r="D401" s="32" t="str">
        <f aca="false">IF($C401="","",IFERROR(INDEX('Master Barang'!$C$6:$C$105,MATCH($C401,'Master Barang'!$B$6:$B$105,0)),"kode tidak terdaftar"))</f>
        <v/>
      </c>
      <c r="E401" s="15" t="str">
        <f aca="false">IF($C401="","",IFERROR(INDEX('Master Barang'!$D$6:$D$105,MATCH($C401,'Master Barang'!$B$6:$B$105,0)),""))</f>
        <v/>
      </c>
      <c r="F401" s="21"/>
      <c r="G401" s="23"/>
      <c r="H401" s="22"/>
      <c r="I401" s="33" t="str">
        <f aca="false">IF($C401="","",IFERROR(N($G401)*INDEX('Master Barang'!$G$6:$G$105,MATCH($C401,'Master Barang'!$B$6:$B$105,0)),0))</f>
        <v/>
      </c>
    </row>
    <row r="402" customFormat="false" ht="15" hidden="false" customHeight="true" outlineLevel="0" collapsed="false">
      <c r="A402" s="15" t="str">
        <f aca="false">IF($C402="","",COUNTA($C$7:$C402))</f>
        <v/>
      </c>
      <c r="B402" s="35"/>
      <c r="C402" s="26"/>
      <c r="D402" s="32" t="str">
        <f aca="false">IF($C402="","",IFERROR(INDEX('Master Barang'!$C$6:$C$105,MATCH($C402,'Master Barang'!$B$6:$B$105,0)),"kode tidak terdaftar"))</f>
        <v/>
      </c>
      <c r="E402" s="15" t="str">
        <f aca="false">IF($C402="","",IFERROR(INDEX('Master Barang'!$D$6:$D$105,MATCH($C402,'Master Barang'!$B$6:$B$105,0)),""))</f>
        <v/>
      </c>
      <c r="F402" s="26"/>
      <c r="G402" s="28"/>
      <c r="H402" s="27"/>
      <c r="I402" s="33" t="str">
        <f aca="false">IF($C402="","",IFERROR(N($G402)*INDEX('Master Barang'!$G$6:$G$105,MATCH($C402,'Master Barang'!$B$6:$B$105,0)),0))</f>
        <v/>
      </c>
    </row>
    <row r="403" customFormat="false" ht="15" hidden="false" customHeight="true" outlineLevel="0" collapsed="false">
      <c r="A403" s="15" t="str">
        <f aca="false">IF($C403="","",COUNTA($C$7:$C403))</f>
        <v/>
      </c>
      <c r="B403" s="34"/>
      <c r="C403" s="21"/>
      <c r="D403" s="32" t="str">
        <f aca="false">IF($C403="","",IFERROR(INDEX('Master Barang'!$C$6:$C$105,MATCH($C403,'Master Barang'!$B$6:$B$105,0)),"kode tidak terdaftar"))</f>
        <v/>
      </c>
      <c r="E403" s="15" t="str">
        <f aca="false">IF($C403="","",IFERROR(INDEX('Master Barang'!$D$6:$D$105,MATCH($C403,'Master Barang'!$B$6:$B$105,0)),""))</f>
        <v/>
      </c>
      <c r="F403" s="21"/>
      <c r="G403" s="23"/>
      <c r="H403" s="22"/>
      <c r="I403" s="33" t="str">
        <f aca="false">IF($C403="","",IFERROR(N($G403)*INDEX('Master Barang'!$G$6:$G$105,MATCH($C403,'Master Barang'!$B$6:$B$105,0)),0))</f>
        <v/>
      </c>
    </row>
    <row r="404" customFormat="false" ht="15" hidden="false" customHeight="true" outlineLevel="0" collapsed="false">
      <c r="A404" s="15" t="str">
        <f aca="false">IF($C404="","",COUNTA($C$7:$C404))</f>
        <v/>
      </c>
      <c r="B404" s="35"/>
      <c r="C404" s="26"/>
      <c r="D404" s="32" t="str">
        <f aca="false">IF($C404="","",IFERROR(INDEX('Master Barang'!$C$6:$C$105,MATCH($C404,'Master Barang'!$B$6:$B$105,0)),"kode tidak terdaftar"))</f>
        <v/>
      </c>
      <c r="E404" s="15" t="str">
        <f aca="false">IF($C404="","",IFERROR(INDEX('Master Barang'!$D$6:$D$105,MATCH($C404,'Master Barang'!$B$6:$B$105,0)),""))</f>
        <v/>
      </c>
      <c r="F404" s="26"/>
      <c r="G404" s="28"/>
      <c r="H404" s="27"/>
      <c r="I404" s="33" t="str">
        <f aca="false">IF($C404="","",IFERROR(N($G404)*INDEX('Master Barang'!$G$6:$G$105,MATCH($C404,'Master Barang'!$B$6:$B$105,0)),0))</f>
        <v/>
      </c>
    </row>
    <row r="405" customFormat="false" ht="15" hidden="false" customHeight="true" outlineLevel="0" collapsed="false">
      <c r="A405" s="15" t="str">
        <f aca="false">IF($C405="","",COUNTA($C$7:$C405))</f>
        <v/>
      </c>
      <c r="B405" s="34"/>
      <c r="C405" s="21"/>
      <c r="D405" s="32" t="str">
        <f aca="false">IF($C405="","",IFERROR(INDEX('Master Barang'!$C$6:$C$105,MATCH($C405,'Master Barang'!$B$6:$B$105,0)),"kode tidak terdaftar"))</f>
        <v/>
      </c>
      <c r="E405" s="15" t="str">
        <f aca="false">IF($C405="","",IFERROR(INDEX('Master Barang'!$D$6:$D$105,MATCH($C405,'Master Barang'!$B$6:$B$105,0)),""))</f>
        <v/>
      </c>
      <c r="F405" s="21"/>
      <c r="G405" s="23"/>
      <c r="H405" s="22"/>
      <c r="I405" s="33" t="str">
        <f aca="false">IF($C405="","",IFERROR(N($G405)*INDEX('Master Barang'!$G$6:$G$105,MATCH($C405,'Master Barang'!$B$6:$B$105,0)),0))</f>
        <v/>
      </c>
    </row>
    <row r="406" customFormat="false" ht="15" hidden="false" customHeight="true" outlineLevel="0" collapsed="false">
      <c r="A406" s="15" t="str">
        <f aca="false">IF($C406="","",COUNTA($C$7:$C406))</f>
        <v/>
      </c>
      <c r="B406" s="35"/>
      <c r="C406" s="26"/>
      <c r="D406" s="32" t="str">
        <f aca="false">IF($C406="","",IFERROR(INDEX('Master Barang'!$C$6:$C$105,MATCH($C406,'Master Barang'!$B$6:$B$105,0)),"kode tidak terdaftar"))</f>
        <v/>
      </c>
      <c r="E406" s="15" t="str">
        <f aca="false">IF($C406="","",IFERROR(INDEX('Master Barang'!$D$6:$D$105,MATCH($C406,'Master Barang'!$B$6:$B$105,0)),""))</f>
        <v/>
      </c>
      <c r="F406" s="26"/>
      <c r="G406" s="28"/>
      <c r="H406" s="27"/>
      <c r="I406" s="33" t="str">
        <f aca="false">IF($C406="","",IFERROR(N($G406)*INDEX('Master Barang'!$G$6:$G$105,MATCH($C406,'Master Barang'!$B$6:$B$105,0)),0))</f>
        <v/>
      </c>
    </row>
    <row r="407" customFormat="false" ht="15" hidden="false" customHeight="true" outlineLevel="0" collapsed="false">
      <c r="A407" s="15" t="str">
        <f aca="false">IF($C407="","",COUNTA($C$7:$C407))</f>
        <v/>
      </c>
      <c r="B407" s="34"/>
      <c r="C407" s="21"/>
      <c r="D407" s="32" t="str">
        <f aca="false">IF($C407="","",IFERROR(INDEX('Master Barang'!$C$6:$C$105,MATCH($C407,'Master Barang'!$B$6:$B$105,0)),"kode tidak terdaftar"))</f>
        <v/>
      </c>
      <c r="E407" s="15" t="str">
        <f aca="false">IF($C407="","",IFERROR(INDEX('Master Barang'!$D$6:$D$105,MATCH($C407,'Master Barang'!$B$6:$B$105,0)),""))</f>
        <v/>
      </c>
      <c r="F407" s="21"/>
      <c r="G407" s="23"/>
      <c r="H407" s="22"/>
      <c r="I407" s="33" t="str">
        <f aca="false">IF($C407="","",IFERROR(N($G407)*INDEX('Master Barang'!$G$6:$G$105,MATCH($C407,'Master Barang'!$B$6:$B$105,0)),0))</f>
        <v/>
      </c>
    </row>
    <row r="408" customFormat="false" ht="15" hidden="false" customHeight="true" outlineLevel="0" collapsed="false">
      <c r="A408" s="15" t="str">
        <f aca="false">IF($C408="","",COUNTA($C$7:$C408))</f>
        <v/>
      </c>
      <c r="B408" s="35"/>
      <c r="C408" s="26"/>
      <c r="D408" s="32" t="str">
        <f aca="false">IF($C408="","",IFERROR(INDEX('Master Barang'!$C$6:$C$105,MATCH($C408,'Master Barang'!$B$6:$B$105,0)),"kode tidak terdaftar"))</f>
        <v/>
      </c>
      <c r="E408" s="15" t="str">
        <f aca="false">IF($C408="","",IFERROR(INDEX('Master Barang'!$D$6:$D$105,MATCH($C408,'Master Barang'!$B$6:$B$105,0)),""))</f>
        <v/>
      </c>
      <c r="F408" s="26"/>
      <c r="G408" s="28"/>
      <c r="H408" s="27"/>
      <c r="I408" s="33" t="str">
        <f aca="false">IF($C408="","",IFERROR(N($G408)*INDEX('Master Barang'!$G$6:$G$105,MATCH($C408,'Master Barang'!$B$6:$B$105,0)),0))</f>
        <v/>
      </c>
    </row>
    <row r="409" customFormat="false" ht="15" hidden="false" customHeight="true" outlineLevel="0" collapsed="false">
      <c r="A409" s="15" t="str">
        <f aca="false">IF($C409="","",COUNTA($C$7:$C409))</f>
        <v/>
      </c>
      <c r="B409" s="34"/>
      <c r="C409" s="21"/>
      <c r="D409" s="32" t="str">
        <f aca="false">IF($C409="","",IFERROR(INDEX('Master Barang'!$C$6:$C$105,MATCH($C409,'Master Barang'!$B$6:$B$105,0)),"kode tidak terdaftar"))</f>
        <v/>
      </c>
      <c r="E409" s="15" t="str">
        <f aca="false">IF($C409="","",IFERROR(INDEX('Master Barang'!$D$6:$D$105,MATCH($C409,'Master Barang'!$B$6:$B$105,0)),""))</f>
        <v/>
      </c>
      <c r="F409" s="21"/>
      <c r="G409" s="23"/>
      <c r="H409" s="22"/>
      <c r="I409" s="33" t="str">
        <f aca="false">IF($C409="","",IFERROR(N($G409)*INDEX('Master Barang'!$G$6:$G$105,MATCH($C409,'Master Barang'!$B$6:$B$105,0)),0))</f>
        <v/>
      </c>
    </row>
    <row r="410" customFormat="false" ht="15" hidden="false" customHeight="true" outlineLevel="0" collapsed="false">
      <c r="A410" s="15" t="str">
        <f aca="false">IF($C410="","",COUNTA($C$7:$C410))</f>
        <v/>
      </c>
      <c r="B410" s="35"/>
      <c r="C410" s="26"/>
      <c r="D410" s="32" t="str">
        <f aca="false">IF($C410="","",IFERROR(INDEX('Master Barang'!$C$6:$C$105,MATCH($C410,'Master Barang'!$B$6:$B$105,0)),"kode tidak terdaftar"))</f>
        <v/>
      </c>
      <c r="E410" s="15" t="str">
        <f aca="false">IF($C410="","",IFERROR(INDEX('Master Barang'!$D$6:$D$105,MATCH($C410,'Master Barang'!$B$6:$B$105,0)),""))</f>
        <v/>
      </c>
      <c r="F410" s="26"/>
      <c r="G410" s="28"/>
      <c r="H410" s="27"/>
      <c r="I410" s="33" t="str">
        <f aca="false">IF($C410="","",IFERROR(N($G410)*INDEX('Master Barang'!$G$6:$G$105,MATCH($C410,'Master Barang'!$B$6:$B$105,0)),0))</f>
        <v/>
      </c>
    </row>
    <row r="411" customFormat="false" ht="15" hidden="false" customHeight="true" outlineLevel="0" collapsed="false">
      <c r="A411" s="15" t="str">
        <f aca="false">IF($C411="","",COUNTA($C$7:$C411))</f>
        <v/>
      </c>
      <c r="B411" s="34"/>
      <c r="C411" s="21"/>
      <c r="D411" s="32" t="str">
        <f aca="false">IF($C411="","",IFERROR(INDEX('Master Barang'!$C$6:$C$105,MATCH($C411,'Master Barang'!$B$6:$B$105,0)),"kode tidak terdaftar"))</f>
        <v/>
      </c>
      <c r="E411" s="15" t="str">
        <f aca="false">IF($C411="","",IFERROR(INDEX('Master Barang'!$D$6:$D$105,MATCH($C411,'Master Barang'!$B$6:$B$105,0)),""))</f>
        <v/>
      </c>
      <c r="F411" s="21"/>
      <c r="G411" s="23"/>
      <c r="H411" s="22"/>
      <c r="I411" s="33" t="str">
        <f aca="false">IF($C411="","",IFERROR(N($G411)*INDEX('Master Barang'!$G$6:$G$105,MATCH($C411,'Master Barang'!$B$6:$B$105,0)),0))</f>
        <v/>
      </c>
    </row>
    <row r="412" customFormat="false" ht="15" hidden="false" customHeight="true" outlineLevel="0" collapsed="false">
      <c r="A412" s="15" t="str">
        <f aca="false">IF($C412="","",COUNTA($C$7:$C412))</f>
        <v/>
      </c>
      <c r="B412" s="35"/>
      <c r="C412" s="26"/>
      <c r="D412" s="32" t="str">
        <f aca="false">IF($C412="","",IFERROR(INDEX('Master Barang'!$C$6:$C$105,MATCH($C412,'Master Barang'!$B$6:$B$105,0)),"kode tidak terdaftar"))</f>
        <v/>
      </c>
      <c r="E412" s="15" t="str">
        <f aca="false">IF($C412="","",IFERROR(INDEX('Master Barang'!$D$6:$D$105,MATCH($C412,'Master Barang'!$B$6:$B$105,0)),""))</f>
        <v/>
      </c>
      <c r="F412" s="26"/>
      <c r="G412" s="28"/>
      <c r="H412" s="27"/>
      <c r="I412" s="33" t="str">
        <f aca="false">IF($C412="","",IFERROR(N($G412)*INDEX('Master Barang'!$G$6:$G$105,MATCH($C412,'Master Barang'!$B$6:$B$105,0)),0))</f>
        <v/>
      </c>
    </row>
    <row r="413" customFormat="false" ht="15" hidden="false" customHeight="true" outlineLevel="0" collapsed="false">
      <c r="A413" s="15" t="str">
        <f aca="false">IF($C413="","",COUNTA($C$7:$C413))</f>
        <v/>
      </c>
      <c r="B413" s="34"/>
      <c r="C413" s="21"/>
      <c r="D413" s="32" t="str">
        <f aca="false">IF($C413="","",IFERROR(INDEX('Master Barang'!$C$6:$C$105,MATCH($C413,'Master Barang'!$B$6:$B$105,0)),"kode tidak terdaftar"))</f>
        <v/>
      </c>
      <c r="E413" s="15" t="str">
        <f aca="false">IF($C413="","",IFERROR(INDEX('Master Barang'!$D$6:$D$105,MATCH($C413,'Master Barang'!$B$6:$B$105,0)),""))</f>
        <v/>
      </c>
      <c r="F413" s="21"/>
      <c r="G413" s="23"/>
      <c r="H413" s="22"/>
      <c r="I413" s="33" t="str">
        <f aca="false">IF($C413="","",IFERROR(N($G413)*INDEX('Master Barang'!$G$6:$G$105,MATCH($C413,'Master Barang'!$B$6:$B$105,0)),0))</f>
        <v/>
      </c>
    </row>
    <row r="414" customFormat="false" ht="15" hidden="false" customHeight="true" outlineLevel="0" collapsed="false">
      <c r="A414" s="15" t="str">
        <f aca="false">IF($C414="","",COUNTA($C$7:$C414))</f>
        <v/>
      </c>
      <c r="B414" s="35"/>
      <c r="C414" s="26"/>
      <c r="D414" s="32" t="str">
        <f aca="false">IF($C414="","",IFERROR(INDEX('Master Barang'!$C$6:$C$105,MATCH($C414,'Master Barang'!$B$6:$B$105,0)),"kode tidak terdaftar"))</f>
        <v/>
      </c>
      <c r="E414" s="15" t="str">
        <f aca="false">IF($C414="","",IFERROR(INDEX('Master Barang'!$D$6:$D$105,MATCH($C414,'Master Barang'!$B$6:$B$105,0)),""))</f>
        <v/>
      </c>
      <c r="F414" s="26"/>
      <c r="G414" s="28"/>
      <c r="H414" s="27"/>
      <c r="I414" s="33" t="str">
        <f aca="false">IF($C414="","",IFERROR(N($G414)*INDEX('Master Barang'!$G$6:$G$105,MATCH($C414,'Master Barang'!$B$6:$B$105,0)),0))</f>
        <v/>
      </c>
    </row>
    <row r="415" customFormat="false" ht="15" hidden="false" customHeight="true" outlineLevel="0" collapsed="false">
      <c r="A415" s="15" t="str">
        <f aca="false">IF($C415="","",COUNTA($C$7:$C415))</f>
        <v/>
      </c>
      <c r="B415" s="34"/>
      <c r="C415" s="21"/>
      <c r="D415" s="32" t="str">
        <f aca="false">IF($C415="","",IFERROR(INDEX('Master Barang'!$C$6:$C$105,MATCH($C415,'Master Barang'!$B$6:$B$105,0)),"kode tidak terdaftar"))</f>
        <v/>
      </c>
      <c r="E415" s="15" t="str">
        <f aca="false">IF($C415="","",IFERROR(INDEX('Master Barang'!$D$6:$D$105,MATCH($C415,'Master Barang'!$B$6:$B$105,0)),""))</f>
        <v/>
      </c>
      <c r="F415" s="21"/>
      <c r="G415" s="23"/>
      <c r="H415" s="22"/>
      <c r="I415" s="33" t="str">
        <f aca="false">IF($C415="","",IFERROR(N($G415)*INDEX('Master Barang'!$G$6:$G$105,MATCH($C415,'Master Barang'!$B$6:$B$105,0)),0))</f>
        <v/>
      </c>
    </row>
    <row r="416" customFormat="false" ht="15" hidden="false" customHeight="true" outlineLevel="0" collapsed="false">
      <c r="A416" s="15" t="str">
        <f aca="false">IF($C416="","",COUNTA($C$7:$C416))</f>
        <v/>
      </c>
      <c r="B416" s="35"/>
      <c r="C416" s="26"/>
      <c r="D416" s="32" t="str">
        <f aca="false">IF($C416="","",IFERROR(INDEX('Master Barang'!$C$6:$C$105,MATCH($C416,'Master Barang'!$B$6:$B$105,0)),"kode tidak terdaftar"))</f>
        <v/>
      </c>
      <c r="E416" s="15" t="str">
        <f aca="false">IF($C416="","",IFERROR(INDEX('Master Barang'!$D$6:$D$105,MATCH($C416,'Master Barang'!$B$6:$B$105,0)),""))</f>
        <v/>
      </c>
      <c r="F416" s="26"/>
      <c r="G416" s="28"/>
      <c r="H416" s="27"/>
      <c r="I416" s="33" t="str">
        <f aca="false">IF($C416="","",IFERROR(N($G416)*INDEX('Master Barang'!$G$6:$G$105,MATCH($C416,'Master Barang'!$B$6:$B$105,0)),0))</f>
        <v/>
      </c>
    </row>
    <row r="417" customFormat="false" ht="15" hidden="false" customHeight="true" outlineLevel="0" collapsed="false">
      <c r="A417" s="15" t="str">
        <f aca="false">IF($C417="","",COUNTA($C$7:$C417))</f>
        <v/>
      </c>
      <c r="B417" s="34"/>
      <c r="C417" s="21"/>
      <c r="D417" s="32" t="str">
        <f aca="false">IF($C417="","",IFERROR(INDEX('Master Barang'!$C$6:$C$105,MATCH($C417,'Master Barang'!$B$6:$B$105,0)),"kode tidak terdaftar"))</f>
        <v/>
      </c>
      <c r="E417" s="15" t="str">
        <f aca="false">IF($C417="","",IFERROR(INDEX('Master Barang'!$D$6:$D$105,MATCH($C417,'Master Barang'!$B$6:$B$105,0)),""))</f>
        <v/>
      </c>
      <c r="F417" s="21"/>
      <c r="G417" s="23"/>
      <c r="H417" s="22"/>
      <c r="I417" s="33" t="str">
        <f aca="false">IF($C417="","",IFERROR(N($G417)*INDEX('Master Barang'!$G$6:$G$105,MATCH($C417,'Master Barang'!$B$6:$B$105,0)),0))</f>
        <v/>
      </c>
    </row>
    <row r="418" customFormat="false" ht="15" hidden="false" customHeight="true" outlineLevel="0" collapsed="false">
      <c r="A418" s="15" t="str">
        <f aca="false">IF($C418="","",COUNTA($C$7:$C418))</f>
        <v/>
      </c>
      <c r="B418" s="35"/>
      <c r="C418" s="26"/>
      <c r="D418" s="32" t="str">
        <f aca="false">IF($C418="","",IFERROR(INDEX('Master Barang'!$C$6:$C$105,MATCH($C418,'Master Barang'!$B$6:$B$105,0)),"kode tidak terdaftar"))</f>
        <v/>
      </c>
      <c r="E418" s="15" t="str">
        <f aca="false">IF($C418="","",IFERROR(INDEX('Master Barang'!$D$6:$D$105,MATCH($C418,'Master Barang'!$B$6:$B$105,0)),""))</f>
        <v/>
      </c>
      <c r="F418" s="26"/>
      <c r="G418" s="28"/>
      <c r="H418" s="27"/>
      <c r="I418" s="33" t="str">
        <f aca="false">IF($C418="","",IFERROR(N($G418)*INDEX('Master Barang'!$G$6:$G$105,MATCH($C418,'Master Barang'!$B$6:$B$105,0)),0))</f>
        <v/>
      </c>
    </row>
    <row r="419" customFormat="false" ht="15" hidden="false" customHeight="true" outlineLevel="0" collapsed="false">
      <c r="A419" s="15" t="str">
        <f aca="false">IF($C419="","",COUNTA($C$7:$C419))</f>
        <v/>
      </c>
      <c r="B419" s="34"/>
      <c r="C419" s="21"/>
      <c r="D419" s="32" t="str">
        <f aca="false">IF($C419="","",IFERROR(INDEX('Master Barang'!$C$6:$C$105,MATCH($C419,'Master Barang'!$B$6:$B$105,0)),"kode tidak terdaftar"))</f>
        <v/>
      </c>
      <c r="E419" s="15" t="str">
        <f aca="false">IF($C419="","",IFERROR(INDEX('Master Barang'!$D$6:$D$105,MATCH($C419,'Master Barang'!$B$6:$B$105,0)),""))</f>
        <v/>
      </c>
      <c r="F419" s="21"/>
      <c r="G419" s="23"/>
      <c r="H419" s="22"/>
      <c r="I419" s="33" t="str">
        <f aca="false">IF($C419="","",IFERROR(N($G419)*INDEX('Master Barang'!$G$6:$G$105,MATCH($C419,'Master Barang'!$B$6:$B$105,0)),0))</f>
        <v/>
      </c>
    </row>
    <row r="420" customFormat="false" ht="15" hidden="false" customHeight="true" outlineLevel="0" collapsed="false">
      <c r="A420" s="15" t="str">
        <f aca="false">IF($C420="","",COUNTA($C$7:$C420))</f>
        <v/>
      </c>
      <c r="B420" s="35"/>
      <c r="C420" s="26"/>
      <c r="D420" s="32" t="str">
        <f aca="false">IF($C420="","",IFERROR(INDEX('Master Barang'!$C$6:$C$105,MATCH($C420,'Master Barang'!$B$6:$B$105,0)),"kode tidak terdaftar"))</f>
        <v/>
      </c>
      <c r="E420" s="15" t="str">
        <f aca="false">IF($C420="","",IFERROR(INDEX('Master Barang'!$D$6:$D$105,MATCH($C420,'Master Barang'!$B$6:$B$105,0)),""))</f>
        <v/>
      </c>
      <c r="F420" s="26"/>
      <c r="G420" s="28"/>
      <c r="H420" s="27"/>
      <c r="I420" s="33" t="str">
        <f aca="false">IF($C420="","",IFERROR(N($G420)*INDEX('Master Barang'!$G$6:$G$105,MATCH($C420,'Master Barang'!$B$6:$B$105,0)),0))</f>
        <v/>
      </c>
    </row>
    <row r="421" customFormat="false" ht="15" hidden="false" customHeight="true" outlineLevel="0" collapsed="false">
      <c r="A421" s="15" t="str">
        <f aca="false">IF($C421="","",COUNTA($C$7:$C421))</f>
        <v/>
      </c>
      <c r="B421" s="34"/>
      <c r="C421" s="21"/>
      <c r="D421" s="32" t="str">
        <f aca="false">IF($C421="","",IFERROR(INDEX('Master Barang'!$C$6:$C$105,MATCH($C421,'Master Barang'!$B$6:$B$105,0)),"kode tidak terdaftar"))</f>
        <v/>
      </c>
      <c r="E421" s="15" t="str">
        <f aca="false">IF($C421="","",IFERROR(INDEX('Master Barang'!$D$6:$D$105,MATCH($C421,'Master Barang'!$B$6:$B$105,0)),""))</f>
        <v/>
      </c>
      <c r="F421" s="21"/>
      <c r="G421" s="23"/>
      <c r="H421" s="22"/>
      <c r="I421" s="33" t="str">
        <f aca="false">IF($C421="","",IFERROR(N($G421)*INDEX('Master Barang'!$G$6:$G$105,MATCH($C421,'Master Barang'!$B$6:$B$105,0)),0))</f>
        <v/>
      </c>
    </row>
    <row r="422" customFormat="false" ht="15" hidden="false" customHeight="true" outlineLevel="0" collapsed="false">
      <c r="A422" s="15" t="str">
        <f aca="false">IF($C422="","",COUNTA($C$7:$C422))</f>
        <v/>
      </c>
      <c r="B422" s="35"/>
      <c r="C422" s="26"/>
      <c r="D422" s="32" t="str">
        <f aca="false">IF($C422="","",IFERROR(INDEX('Master Barang'!$C$6:$C$105,MATCH($C422,'Master Barang'!$B$6:$B$105,0)),"kode tidak terdaftar"))</f>
        <v/>
      </c>
      <c r="E422" s="15" t="str">
        <f aca="false">IF($C422="","",IFERROR(INDEX('Master Barang'!$D$6:$D$105,MATCH($C422,'Master Barang'!$B$6:$B$105,0)),""))</f>
        <v/>
      </c>
      <c r="F422" s="26"/>
      <c r="G422" s="28"/>
      <c r="H422" s="27"/>
      <c r="I422" s="33" t="str">
        <f aca="false">IF($C422="","",IFERROR(N($G422)*INDEX('Master Barang'!$G$6:$G$105,MATCH($C422,'Master Barang'!$B$6:$B$105,0)),0))</f>
        <v/>
      </c>
    </row>
    <row r="423" customFormat="false" ht="15" hidden="false" customHeight="true" outlineLevel="0" collapsed="false">
      <c r="A423" s="15" t="str">
        <f aca="false">IF($C423="","",COUNTA($C$7:$C423))</f>
        <v/>
      </c>
      <c r="B423" s="34"/>
      <c r="C423" s="21"/>
      <c r="D423" s="32" t="str">
        <f aca="false">IF($C423="","",IFERROR(INDEX('Master Barang'!$C$6:$C$105,MATCH($C423,'Master Barang'!$B$6:$B$105,0)),"kode tidak terdaftar"))</f>
        <v/>
      </c>
      <c r="E423" s="15" t="str">
        <f aca="false">IF($C423="","",IFERROR(INDEX('Master Barang'!$D$6:$D$105,MATCH($C423,'Master Barang'!$B$6:$B$105,0)),""))</f>
        <v/>
      </c>
      <c r="F423" s="21"/>
      <c r="G423" s="23"/>
      <c r="H423" s="22"/>
      <c r="I423" s="33" t="str">
        <f aca="false">IF($C423="","",IFERROR(N($G423)*INDEX('Master Barang'!$G$6:$G$105,MATCH($C423,'Master Barang'!$B$6:$B$105,0)),0))</f>
        <v/>
      </c>
    </row>
    <row r="424" customFormat="false" ht="15" hidden="false" customHeight="true" outlineLevel="0" collapsed="false">
      <c r="A424" s="15" t="str">
        <f aca="false">IF($C424="","",COUNTA($C$7:$C424))</f>
        <v/>
      </c>
      <c r="B424" s="35"/>
      <c r="C424" s="26"/>
      <c r="D424" s="32" t="str">
        <f aca="false">IF($C424="","",IFERROR(INDEX('Master Barang'!$C$6:$C$105,MATCH($C424,'Master Barang'!$B$6:$B$105,0)),"kode tidak terdaftar"))</f>
        <v/>
      </c>
      <c r="E424" s="15" t="str">
        <f aca="false">IF($C424="","",IFERROR(INDEX('Master Barang'!$D$6:$D$105,MATCH($C424,'Master Barang'!$B$6:$B$105,0)),""))</f>
        <v/>
      </c>
      <c r="F424" s="26"/>
      <c r="G424" s="28"/>
      <c r="H424" s="27"/>
      <c r="I424" s="33" t="str">
        <f aca="false">IF($C424="","",IFERROR(N($G424)*INDEX('Master Barang'!$G$6:$G$105,MATCH($C424,'Master Barang'!$B$6:$B$105,0)),0))</f>
        <v/>
      </c>
    </row>
    <row r="425" customFormat="false" ht="15" hidden="false" customHeight="true" outlineLevel="0" collapsed="false">
      <c r="A425" s="15" t="str">
        <f aca="false">IF($C425="","",COUNTA($C$7:$C425))</f>
        <v/>
      </c>
      <c r="B425" s="34"/>
      <c r="C425" s="21"/>
      <c r="D425" s="32" t="str">
        <f aca="false">IF($C425="","",IFERROR(INDEX('Master Barang'!$C$6:$C$105,MATCH($C425,'Master Barang'!$B$6:$B$105,0)),"kode tidak terdaftar"))</f>
        <v/>
      </c>
      <c r="E425" s="15" t="str">
        <f aca="false">IF($C425="","",IFERROR(INDEX('Master Barang'!$D$6:$D$105,MATCH($C425,'Master Barang'!$B$6:$B$105,0)),""))</f>
        <v/>
      </c>
      <c r="F425" s="21"/>
      <c r="G425" s="23"/>
      <c r="H425" s="22"/>
      <c r="I425" s="33" t="str">
        <f aca="false">IF($C425="","",IFERROR(N($G425)*INDEX('Master Barang'!$G$6:$G$105,MATCH($C425,'Master Barang'!$B$6:$B$105,0)),0))</f>
        <v/>
      </c>
    </row>
    <row r="426" customFormat="false" ht="15" hidden="false" customHeight="true" outlineLevel="0" collapsed="false">
      <c r="A426" s="15" t="str">
        <f aca="false">IF($C426="","",COUNTA($C$7:$C426))</f>
        <v/>
      </c>
      <c r="B426" s="35"/>
      <c r="C426" s="26"/>
      <c r="D426" s="32" t="str">
        <f aca="false">IF($C426="","",IFERROR(INDEX('Master Barang'!$C$6:$C$105,MATCH($C426,'Master Barang'!$B$6:$B$105,0)),"kode tidak terdaftar"))</f>
        <v/>
      </c>
      <c r="E426" s="15" t="str">
        <f aca="false">IF($C426="","",IFERROR(INDEX('Master Barang'!$D$6:$D$105,MATCH($C426,'Master Barang'!$B$6:$B$105,0)),""))</f>
        <v/>
      </c>
      <c r="F426" s="26"/>
      <c r="G426" s="28"/>
      <c r="H426" s="27"/>
      <c r="I426" s="33" t="str">
        <f aca="false">IF($C426="","",IFERROR(N($G426)*INDEX('Master Barang'!$G$6:$G$105,MATCH($C426,'Master Barang'!$B$6:$B$105,0)),0))</f>
        <v/>
      </c>
    </row>
    <row r="427" customFormat="false" ht="15" hidden="false" customHeight="true" outlineLevel="0" collapsed="false">
      <c r="A427" s="15" t="str">
        <f aca="false">IF($C427="","",COUNTA($C$7:$C427))</f>
        <v/>
      </c>
      <c r="B427" s="34"/>
      <c r="C427" s="21"/>
      <c r="D427" s="32" t="str">
        <f aca="false">IF($C427="","",IFERROR(INDEX('Master Barang'!$C$6:$C$105,MATCH($C427,'Master Barang'!$B$6:$B$105,0)),"kode tidak terdaftar"))</f>
        <v/>
      </c>
      <c r="E427" s="15" t="str">
        <f aca="false">IF($C427="","",IFERROR(INDEX('Master Barang'!$D$6:$D$105,MATCH($C427,'Master Barang'!$B$6:$B$105,0)),""))</f>
        <v/>
      </c>
      <c r="F427" s="21"/>
      <c r="G427" s="23"/>
      <c r="H427" s="22"/>
      <c r="I427" s="33" t="str">
        <f aca="false">IF($C427="","",IFERROR(N($G427)*INDEX('Master Barang'!$G$6:$G$105,MATCH($C427,'Master Barang'!$B$6:$B$105,0)),0))</f>
        <v/>
      </c>
    </row>
    <row r="428" customFormat="false" ht="15" hidden="false" customHeight="true" outlineLevel="0" collapsed="false">
      <c r="A428" s="15" t="str">
        <f aca="false">IF($C428="","",COUNTA($C$7:$C428))</f>
        <v/>
      </c>
      <c r="B428" s="35"/>
      <c r="C428" s="26"/>
      <c r="D428" s="32" t="str">
        <f aca="false">IF($C428="","",IFERROR(INDEX('Master Barang'!$C$6:$C$105,MATCH($C428,'Master Barang'!$B$6:$B$105,0)),"kode tidak terdaftar"))</f>
        <v/>
      </c>
      <c r="E428" s="15" t="str">
        <f aca="false">IF($C428="","",IFERROR(INDEX('Master Barang'!$D$6:$D$105,MATCH($C428,'Master Barang'!$B$6:$B$105,0)),""))</f>
        <v/>
      </c>
      <c r="F428" s="26"/>
      <c r="G428" s="28"/>
      <c r="H428" s="27"/>
      <c r="I428" s="33" t="str">
        <f aca="false">IF($C428="","",IFERROR(N($G428)*INDEX('Master Barang'!$G$6:$G$105,MATCH($C428,'Master Barang'!$B$6:$B$105,0)),0))</f>
        <v/>
      </c>
    </row>
    <row r="429" customFormat="false" ht="15" hidden="false" customHeight="true" outlineLevel="0" collapsed="false">
      <c r="A429" s="15" t="str">
        <f aca="false">IF($C429="","",COUNTA($C$7:$C429))</f>
        <v/>
      </c>
      <c r="B429" s="34"/>
      <c r="C429" s="21"/>
      <c r="D429" s="32" t="str">
        <f aca="false">IF($C429="","",IFERROR(INDEX('Master Barang'!$C$6:$C$105,MATCH($C429,'Master Barang'!$B$6:$B$105,0)),"kode tidak terdaftar"))</f>
        <v/>
      </c>
      <c r="E429" s="15" t="str">
        <f aca="false">IF($C429="","",IFERROR(INDEX('Master Barang'!$D$6:$D$105,MATCH($C429,'Master Barang'!$B$6:$B$105,0)),""))</f>
        <v/>
      </c>
      <c r="F429" s="21"/>
      <c r="G429" s="23"/>
      <c r="H429" s="22"/>
      <c r="I429" s="33" t="str">
        <f aca="false">IF($C429="","",IFERROR(N($G429)*INDEX('Master Barang'!$G$6:$G$105,MATCH($C429,'Master Barang'!$B$6:$B$105,0)),0))</f>
        <v/>
      </c>
    </row>
    <row r="430" customFormat="false" ht="15" hidden="false" customHeight="true" outlineLevel="0" collapsed="false">
      <c r="A430" s="15" t="str">
        <f aca="false">IF($C430="","",COUNTA($C$7:$C430))</f>
        <v/>
      </c>
      <c r="B430" s="35"/>
      <c r="C430" s="26"/>
      <c r="D430" s="32" t="str">
        <f aca="false">IF($C430="","",IFERROR(INDEX('Master Barang'!$C$6:$C$105,MATCH($C430,'Master Barang'!$B$6:$B$105,0)),"kode tidak terdaftar"))</f>
        <v/>
      </c>
      <c r="E430" s="15" t="str">
        <f aca="false">IF($C430="","",IFERROR(INDEX('Master Barang'!$D$6:$D$105,MATCH($C430,'Master Barang'!$B$6:$B$105,0)),""))</f>
        <v/>
      </c>
      <c r="F430" s="26"/>
      <c r="G430" s="28"/>
      <c r="H430" s="27"/>
      <c r="I430" s="33" t="str">
        <f aca="false">IF($C430="","",IFERROR(N($G430)*INDEX('Master Barang'!$G$6:$G$105,MATCH($C430,'Master Barang'!$B$6:$B$105,0)),0))</f>
        <v/>
      </c>
    </row>
    <row r="431" customFormat="false" ht="15" hidden="false" customHeight="true" outlineLevel="0" collapsed="false">
      <c r="A431" s="15" t="str">
        <f aca="false">IF($C431="","",COUNTA($C$7:$C431))</f>
        <v/>
      </c>
      <c r="B431" s="34"/>
      <c r="C431" s="21"/>
      <c r="D431" s="32" t="str">
        <f aca="false">IF($C431="","",IFERROR(INDEX('Master Barang'!$C$6:$C$105,MATCH($C431,'Master Barang'!$B$6:$B$105,0)),"kode tidak terdaftar"))</f>
        <v/>
      </c>
      <c r="E431" s="15" t="str">
        <f aca="false">IF($C431="","",IFERROR(INDEX('Master Barang'!$D$6:$D$105,MATCH($C431,'Master Barang'!$B$6:$B$105,0)),""))</f>
        <v/>
      </c>
      <c r="F431" s="21"/>
      <c r="G431" s="23"/>
      <c r="H431" s="22"/>
      <c r="I431" s="33" t="str">
        <f aca="false">IF($C431="","",IFERROR(N($G431)*INDEX('Master Barang'!$G$6:$G$105,MATCH($C431,'Master Barang'!$B$6:$B$105,0)),0))</f>
        <v/>
      </c>
    </row>
    <row r="432" customFormat="false" ht="15" hidden="false" customHeight="true" outlineLevel="0" collapsed="false">
      <c r="A432" s="15" t="str">
        <f aca="false">IF($C432="","",COUNTA($C$7:$C432))</f>
        <v/>
      </c>
      <c r="B432" s="35"/>
      <c r="C432" s="26"/>
      <c r="D432" s="32" t="str">
        <f aca="false">IF($C432="","",IFERROR(INDEX('Master Barang'!$C$6:$C$105,MATCH($C432,'Master Barang'!$B$6:$B$105,0)),"kode tidak terdaftar"))</f>
        <v/>
      </c>
      <c r="E432" s="15" t="str">
        <f aca="false">IF($C432="","",IFERROR(INDEX('Master Barang'!$D$6:$D$105,MATCH($C432,'Master Barang'!$B$6:$B$105,0)),""))</f>
        <v/>
      </c>
      <c r="F432" s="26"/>
      <c r="G432" s="28"/>
      <c r="H432" s="27"/>
      <c r="I432" s="33" t="str">
        <f aca="false">IF($C432="","",IFERROR(N($G432)*INDEX('Master Barang'!$G$6:$G$105,MATCH($C432,'Master Barang'!$B$6:$B$105,0)),0))</f>
        <v/>
      </c>
    </row>
    <row r="433" customFormat="false" ht="15" hidden="false" customHeight="true" outlineLevel="0" collapsed="false">
      <c r="A433" s="15" t="str">
        <f aca="false">IF($C433="","",COUNTA($C$7:$C433))</f>
        <v/>
      </c>
      <c r="B433" s="34"/>
      <c r="C433" s="21"/>
      <c r="D433" s="32" t="str">
        <f aca="false">IF($C433="","",IFERROR(INDEX('Master Barang'!$C$6:$C$105,MATCH($C433,'Master Barang'!$B$6:$B$105,0)),"kode tidak terdaftar"))</f>
        <v/>
      </c>
      <c r="E433" s="15" t="str">
        <f aca="false">IF($C433="","",IFERROR(INDEX('Master Barang'!$D$6:$D$105,MATCH($C433,'Master Barang'!$B$6:$B$105,0)),""))</f>
        <v/>
      </c>
      <c r="F433" s="21"/>
      <c r="G433" s="23"/>
      <c r="H433" s="22"/>
      <c r="I433" s="33" t="str">
        <f aca="false">IF($C433="","",IFERROR(N($G433)*INDEX('Master Barang'!$G$6:$G$105,MATCH($C433,'Master Barang'!$B$6:$B$105,0)),0))</f>
        <v/>
      </c>
    </row>
    <row r="434" customFormat="false" ht="15" hidden="false" customHeight="true" outlineLevel="0" collapsed="false">
      <c r="A434" s="15" t="str">
        <f aca="false">IF($C434="","",COUNTA($C$7:$C434))</f>
        <v/>
      </c>
      <c r="B434" s="35"/>
      <c r="C434" s="26"/>
      <c r="D434" s="32" t="str">
        <f aca="false">IF($C434="","",IFERROR(INDEX('Master Barang'!$C$6:$C$105,MATCH($C434,'Master Barang'!$B$6:$B$105,0)),"kode tidak terdaftar"))</f>
        <v/>
      </c>
      <c r="E434" s="15" t="str">
        <f aca="false">IF($C434="","",IFERROR(INDEX('Master Barang'!$D$6:$D$105,MATCH($C434,'Master Barang'!$B$6:$B$105,0)),""))</f>
        <v/>
      </c>
      <c r="F434" s="26"/>
      <c r="G434" s="28"/>
      <c r="H434" s="27"/>
      <c r="I434" s="33" t="str">
        <f aca="false">IF($C434="","",IFERROR(N($G434)*INDEX('Master Barang'!$G$6:$G$105,MATCH($C434,'Master Barang'!$B$6:$B$105,0)),0))</f>
        <v/>
      </c>
    </row>
    <row r="435" customFormat="false" ht="15" hidden="false" customHeight="true" outlineLevel="0" collapsed="false">
      <c r="A435" s="15" t="str">
        <f aca="false">IF($C435="","",COUNTA($C$7:$C435))</f>
        <v/>
      </c>
      <c r="B435" s="34"/>
      <c r="C435" s="21"/>
      <c r="D435" s="32" t="str">
        <f aca="false">IF($C435="","",IFERROR(INDEX('Master Barang'!$C$6:$C$105,MATCH($C435,'Master Barang'!$B$6:$B$105,0)),"kode tidak terdaftar"))</f>
        <v/>
      </c>
      <c r="E435" s="15" t="str">
        <f aca="false">IF($C435="","",IFERROR(INDEX('Master Barang'!$D$6:$D$105,MATCH($C435,'Master Barang'!$B$6:$B$105,0)),""))</f>
        <v/>
      </c>
      <c r="F435" s="21"/>
      <c r="G435" s="23"/>
      <c r="H435" s="22"/>
      <c r="I435" s="33" t="str">
        <f aca="false">IF($C435="","",IFERROR(N($G435)*INDEX('Master Barang'!$G$6:$G$105,MATCH($C435,'Master Barang'!$B$6:$B$105,0)),0))</f>
        <v/>
      </c>
    </row>
    <row r="436" customFormat="false" ht="15" hidden="false" customHeight="true" outlineLevel="0" collapsed="false">
      <c r="A436" s="15" t="str">
        <f aca="false">IF($C436="","",COUNTA($C$7:$C436))</f>
        <v/>
      </c>
      <c r="B436" s="35"/>
      <c r="C436" s="26"/>
      <c r="D436" s="32" t="str">
        <f aca="false">IF($C436="","",IFERROR(INDEX('Master Barang'!$C$6:$C$105,MATCH($C436,'Master Barang'!$B$6:$B$105,0)),"kode tidak terdaftar"))</f>
        <v/>
      </c>
      <c r="E436" s="15" t="str">
        <f aca="false">IF($C436="","",IFERROR(INDEX('Master Barang'!$D$6:$D$105,MATCH($C436,'Master Barang'!$B$6:$B$105,0)),""))</f>
        <v/>
      </c>
      <c r="F436" s="26"/>
      <c r="G436" s="28"/>
      <c r="H436" s="27"/>
      <c r="I436" s="33" t="str">
        <f aca="false">IF($C436="","",IFERROR(N($G436)*INDEX('Master Barang'!$G$6:$G$105,MATCH($C436,'Master Barang'!$B$6:$B$105,0)),0))</f>
        <v/>
      </c>
    </row>
    <row r="437" customFormat="false" ht="15" hidden="false" customHeight="true" outlineLevel="0" collapsed="false">
      <c r="A437" s="15" t="str">
        <f aca="false">IF($C437="","",COUNTA($C$7:$C437))</f>
        <v/>
      </c>
      <c r="B437" s="34"/>
      <c r="C437" s="21"/>
      <c r="D437" s="32" t="str">
        <f aca="false">IF($C437="","",IFERROR(INDEX('Master Barang'!$C$6:$C$105,MATCH($C437,'Master Barang'!$B$6:$B$105,0)),"kode tidak terdaftar"))</f>
        <v/>
      </c>
      <c r="E437" s="15" t="str">
        <f aca="false">IF($C437="","",IFERROR(INDEX('Master Barang'!$D$6:$D$105,MATCH($C437,'Master Barang'!$B$6:$B$105,0)),""))</f>
        <v/>
      </c>
      <c r="F437" s="21"/>
      <c r="G437" s="23"/>
      <c r="H437" s="22"/>
      <c r="I437" s="33" t="str">
        <f aca="false">IF($C437="","",IFERROR(N($G437)*INDEX('Master Barang'!$G$6:$G$105,MATCH($C437,'Master Barang'!$B$6:$B$105,0)),0))</f>
        <v/>
      </c>
    </row>
    <row r="438" customFormat="false" ht="15" hidden="false" customHeight="true" outlineLevel="0" collapsed="false">
      <c r="A438" s="15" t="str">
        <f aca="false">IF($C438="","",COUNTA($C$7:$C438))</f>
        <v/>
      </c>
      <c r="B438" s="35"/>
      <c r="C438" s="26"/>
      <c r="D438" s="32" t="str">
        <f aca="false">IF($C438="","",IFERROR(INDEX('Master Barang'!$C$6:$C$105,MATCH($C438,'Master Barang'!$B$6:$B$105,0)),"kode tidak terdaftar"))</f>
        <v/>
      </c>
      <c r="E438" s="15" t="str">
        <f aca="false">IF($C438="","",IFERROR(INDEX('Master Barang'!$D$6:$D$105,MATCH($C438,'Master Barang'!$B$6:$B$105,0)),""))</f>
        <v/>
      </c>
      <c r="F438" s="26"/>
      <c r="G438" s="28"/>
      <c r="H438" s="27"/>
      <c r="I438" s="33" t="str">
        <f aca="false">IF($C438="","",IFERROR(N($G438)*INDEX('Master Barang'!$G$6:$G$105,MATCH($C438,'Master Barang'!$B$6:$B$105,0)),0))</f>
        <v/>
      </c>
    </row>
    <row r="439" customFormat="false" ht="15" hidden="false" customHeight="true" outlineLevel="0" collapsed="false">
      <c r="A439" s="15" t="str">
        <f aca="false">IF($C439="","",COUNTA($C$7:$C439))</f>
        <v/>
      </c>
      <c r="B439" s="34"/>
      <c r="C439" s="21"/>
      <c r="D439" s="32" t="str">
        <f aca="false">IF($C439="","",IFERROR(INDEX('Master Barang'!$C$6:$C$105,MATCH($C439,'Master Barang'!$B$6:$B$105,0)),"kode tidak terdaftar"))</f>
        <v/>
      </c>
      <c r="E439" s="15" t="str">
        <f aca="false">IF($C439="","",IFERROR(INDEX('Master Barang'!$D$6:$D$105,MATCH($C439,'Master Barang'!$B$6:$B$105,0)),""))</f>
        <v/>
      </c>
      <c r="F439" s="21"/>
      <c r="G439" s="23"/>
      <c r="H439" s="22"/>
      <c r="I439" s="33" t="str">
        <f aca="false">IF($C439="","",IFERROR(N($G439)*INDEX('Master Barang'!$G$6:$G$105,MATCH($C439,'Master Barang'!$B$6:$B$105,0)),0))</f>
        <v/>
      </c>
    </row>
    <row r="440" customFormat="false" ht="15" hidden="false" customHeight="true" outlineLevel="0" collapsed="false">
      <c r="A440" s="15" t="str">
        <f aca="false">IF($C440="","",COUNTA($C$7:$C440))</f>
        <v/>
      </c>
      <c r="B440" s="35"/>
      <c r="C440" s="26"/>
      <c r="D440" s="32" t="str">
        <f aca="false">IF($C440="","",IFERROR(INDEX('Master Barang'!$C$6:$C$105,MATCH($C440,'Master Barang'!$B$6:$B$105,0)),"kode tidak terdaftar"))</f>
        <v/>
      </c>
      <c r="E440" s="15" t="str">
        <f aca="false">IF($C440="","",IFERROR(INDEX('Master Barang'!$D$6:$D$105,MATCH($C440,'Master Barang'!$B$6:$B$105,0)),""))</f>
        <v/>
      </c>
      <c r="F440" s="26"/>
      <c r="G440" s="28"/>
      <c r="H440" s="27"/>
      <c r="I440" s="33" t="str">
        <f aca="false">IF($C440="","",IFERROR(N($G440)*INDEX('Master Barang'!$G$6:$G$105,MATCH($C440,'Master Barang'!$B$6:$B$105,0)),0))</f>
        <v/>
      </c>
    </row>
    <row r="441" customFormat="false" ht="15" hidden="false" customHeight="true" outlineLevel="0" collapsed="false">
      <c r="A441" s="15" t="str">
        <f aca="false">IF($C441="","",COUNTA($C$7:$C441))</f>
        <v/>
      </c>
      <c r="B441" s="34"/>
      <c r="C441" s="21"/>
      <c r="D441" s="32" t="str">
        <f aca="false">IF($C441="","",IFERROR(INDEX('Master Barang'!$C$6:$C$105,MATCH($C441,'Master Barang'!$B$6:$B$105,0)),"kode tidak terdaftar"))</f>
        <v/>
      </c>
      <c r="E441" s="15" t="str">
        <f aca="false">IF($C441="","",IFERROR(INDEX('Master Barang'!$D$6:$D$105,MATCH($C441,'Master Barang'!$B$6:$B$105,0)),""))</f>
        <v/>
      </c>
      <c r="F441" s="21"/>
      <c r="G441" s="23"/>
      <c r="H441" s="22"/>
      <c r="I441" s="33" t="str">
        <f aca="false">IF($C441="","",IFERROR(N($G441)*INDEX('Master Barang'!$G$6:$G$105,MATCH($C441,'Master Barang'!$B$6:$B$105,0)),0))</f>
        <v/>
      </c>
    </row>
    <row r="442" customFormat="false" ht="15" hidden="false" customHeight="true" outlineLevel="0" collapsed="false">
      <c r="A442" s="15" t="str">
        <f aca="false">IF($C442="","",COUNTA($C$7:$C442))</f>
        <v/>
      </c>
      <c r="B442" s="35"/>
      <c r="C442" s="26"/>
      <c r="D442" s="32" t="str">
        <f aca="false">IF($C442="","",IFERROR(INDEX('Master Barang'!$C$6:$C$105,MATCH($C442,'Master Barang'!$B$6:$B$105,0)),"kode tidak terdaftar"))</f>
        <v/>
      </c>
      <c r="E442" s="15" t="str">
        <f aca="false">IF($C442="","",IFERROR(INDEX('Master Barang'!$D$6:$D$105,MATCH($C442,'Master Barang'!$B$6:$B$105,0)),""))</f>
        <v/>
      </c>
      <c r="F442" s="26"/>
      <c r="G442" s="28"/>
      <c r="H442" s="27"/>
      <c r="I442" s="33" t="str">
        <f aca="false">IF($C442="","",IFERROR(N($G442)*INDEX('Master Barang'!$G$6:$G$105,MATCH($C442,'Master Barang'!$B$6:$B$105,0)),0))</f>
        <v/>
      </c>
    </row>
    <row r="443" customFormat="false" ht="15" hidden="false" customHeight="true" outlineLevel="0" collapsed="false">
      <c r="A443" s="15" t="str">
        <f aca="false">IF($C443="","",COUNTA($C$7:$C443))</f>
        <v/>
      </c>
      <c r="B443" s="34"/>
      <c r="C443" s="21"/>
      <c r="D443" s="32" t="str">
        <f aca="false">IF($C443="","",IFERROR(INDEX('Master Barang'!$C$6:$C$105,MATCH($C443,'Master Barang'!$B$6:$B$105,0)),"kode tidak terdaftar"))</f>
        <v/>
      </c>
      <c r="E443" s="15" t="str">
        <f aca="false">IF($C443="","",IFERROR(INDEX('Master Barang'!$D$6:$D$105,MATCH($C443,'Master Barang'!$B$6:$B$105,0)),""))</f>
        <v/>
      </c>
      <c r="F443" s="21"/>
      <c r="G443" s="23"/>
      <c r="H443" s="22"/>
      <c r="I443" s="33" t="str">
        <f aca="false">IF($C443="","",IFERROR(N($G443)*INDEX('Master Barang'!$G$6:$G$105,MATCH($C443,'Master Barang'!$B$6:$B$105,0)),0))</f>
        <v/>
      </c>
    </row>
    <row r="444" customFormat="false" ht="15" hidden="false" customHeight="true" outlineLevel="0" collapsed="false">
      <c r="A444" s="15" t="str">
        <f aca="false">IF($C444="","",COUNTA($C$7:$C444))</f>
        <v/>
      </c>
      <c r="B444" s="35"/>
      <c r="C444" s="26"/>
      <c r="D444" s="32" t="str">
        <f aca="false">IF($C444="","",IFERROR(INDEX('Master Barang'!$C$6:$C$105,MATCH($C444,'Master Barang'!$B$6:$B$105,0)),"kode tidak terdaftar"))</f>
        <v/>
      </c>
      <c r="E444" s="15" t="str">
        <f aca="false">IF($C444="","",IFERROR(INDEX('Master Barang'!$D$6:$D$105,MATCH($C444,'Master Barang'!$B$6:$B$105,0)),""))</f>
        <v/>
      </c>
      <c r="F444" s="26"/>
      <c r="G444" s="28"/>
      <c r="H444" s="27"/>
      <c r="I444" s="33" t="str">
        <f aca="false">IF($C444="","",IFERROR(N($G444)*INDEX('Master Barang'!$G$6:$G$105,MATCH($C444,'Master Barang'!$B$6:$B$105,0)),0))</f>
        <v/>
      </c>
    </row>
    <row r="445" customFormat="false" ht="15" hidden="false" customHeight="true" outlineLevel="0" collapsed="false">
      <c r="A445" s="15" t="str">
        <f aca="false">IF($C445="","",COUNTA($C$7:$C445))</f>
        <v/>
      </c>
      <c r="B445" s="34"/>
      <c r="C445" s="21"/>
      <c r="D445" s="32" t="str">
        <f aca="false">IF($C445="","",IFERROR(INDEX('Master Barang'!$C$6:$C$105,MATCH($C445,'Master Barang'!$B$6:$B$105,0)),"kode tidak terdaftar"))</f>
        <v/>
      </c>
      <c r="E445" s="15" t="str">
        <f aca="false">IF($C445="","",IFERROR(INDEX('Master Barang'!$D$6:$D$105,MATCH($C445,'Master Barang'!$B$6:$B$105,0)),""))</f>
        <v/>
      </c>
      <c r="F445" s="21"/>
      <c r="G445" s="23"/>
      <c r="H445" s="22"/>
      <c r="I445" s="33" t="str">
        <f aca="false">IF($C445="","",IFERROR(N($G445)*INDEX('Master Barang'!$G$6:$G$105,MATCH($C445,'Master Barang'!$B$6:$B$105,0)),0))</f>
        <v/>
      </c>
    </row>
    <row r="446" customFormat="false" ht="15" hidden="false" customHeight="true" outlineLevel="0" collapsed="false">
      <c r="A446" s="15" t="str">
        <f aca="false">IF($C446="","",COUNTA($C$7:$C446))</f>
        <v/>
      </c>
      <c r="B446" s="35"/>
      <c r="C446" s="26"/>
      <c r="D446" s="32" t="str">
        <f aca="false">IF($C446="","",IFERROR(INDEX('Master Barang'!$C$6:$C$105,MATCH($C446,'Master Barang'!$B$6:$B$105,0)),"kode tidak terdaftar"))</f>
        <v/>
      </c>
      <c r="E446" s="15" t="str">
        <f aca="false">IF($C446="","",IFERROR(INDEX('Master Barang'!$D$6:$D$105,MATCH($C446,'Master Barang'!$B$6:$B$105,0)),""))</f>
        <v/>
      </c>
      <c r="F446" s="26"/>
      <c r="G446" s="28"/>
      <c r="H446" s="27"/>
      <c r="I446" s="33" t="str">
        <f aca="false">IF($C446="","",IFERROR(N($G446)*INDEX('Master Barang'!$G$6:$G$105,MATCH($C446,'Master Barang'!$B$6:$B$105,0)),0))</f>
        <v/>
      </c>
    </row>
    <row r="447" customFormat="false" ht="15" hidden="false" customHeight="true" outlineLevel="0" collapsed="false">
      <c r="A447" s="15" t="str">
        <f aca="false">IF($C447="","",COUNTA($C$7:$C447))</f>
        <v/>
      </c>
      <c r="B447" s="34"/>
      <c r="C447" s="21"/>
      <c r="D447" s="32" t="str">
        <f aca="false">IF($C447="","",IFERROR(INDEX('Master Barang'!$C$6:$C$105,MATCH($C447,'Master Barang'!$B$6:$B$105,0)),"kode tidak terdaftar"))</f>
        <v/>
      </c>
      <c r="E447" s="15" t="str">
        <f aca="false">IF($C447="","",IFERROR(INDEX('Master Barang'!$D$6:$D$105,MATCH($C447,'Master Barang'!$B$6:$B$105,0)),""))</f>
        <v/>
      </c>
      <c r="F447" s="21"/>
      <c r="G447" s="23"/>
      <c r="H447" s="22"/>
      <c r="I447" s="33" t="str">
        <f aca="false">IF($C447="","",IFERROR(N($G447)*INDEX('Master Barang'!$G$6:$G$105,MATCH($C447,'Master Barang'!$B$6:$B$105,0)),0))</f>
        <v/>
      </c>
    </row>
    <row r="448" customFormat="false" ht="15" hidden="false" customHeight="true" outlineLevel="0" collapsed="false">
      <c r="A448" s="15" t="str">
        <f aca="false">IF($C448="","",COUNTA($C$7:$C448))</f>
        <v/>
      </c>
      <c r="B448" s="35"/>
      <c r="C448" s="26"/>
      <c r="D448" s="32" t="str">
        <f aca="false">IF($C448="","",IFERROR(INDEX('Master Barang'!$C$6:$C$105,MATCH($C448,'Master Barang'!$B$6:$B$105,0)),"kode tidak terdaftar"))</f>
        <v/>
      </c>
      <c r="E448" s="15" t="str">
        <f aca="false">IF($C448="","",IFERROR(INDEX('Master Barang'!$D$6:$D$105,MATCH($C448,'Master Barang'!$B$6:$B$105,0)),""))</f>
        <v/>
      </c>
      <c r="F448" s="26"/>
      <c r="G448" s="28"/>
      <c r="H448" s="27"/>
      <c r="I448" s="33" t="str">
        <f aca="false">IF($C448="","",IFERROR(N($G448)*INDEX('Master Barang'!$G$6:$G$105,MATCH($C448,'Master Barang'!$B$6:$B$105,0)),0))</f>
        <v/>
      </c>
    </row>
    <row r="449" customFormat="false" ht="15" hidden="false" customHeight="true" outlineLevel="0" collapsed="false">
      <c r="A449" s="15" t="str">
        <f aca="false">IF($C449="","",COUNTA($C$7:$C449))</f>
        <v/>
      </c>
      <c r="B449" s="34"/>
      <c r="C449" s="21"/>
      <c r="D449" s="32" t="str">
        <f aca="false">IF($C449="","",IFERROR(INDEX('Master Barang'!$C$6:$C$105,MATCH($C449,'Master Barang'!$B$6:$B$105,0)),"kode tidak terdaftar"))</f>
        <v/>
      </c>
      <c r="E449" s="15" t="str">
        <f aca="false">IF($C449="","",IFERROR(INDEX('Master Barang'!$D$6:$D$105,MATCH($C449,'Master Barang'!$B$6:$B$105,0)),""))</f>
        <v/>
      </c>
      <c r="F449" s="21"/>
      <c r="G449" s="23"/>
      <c r="H449" s="22"/>
      <c r="I449" s="33" t="str">
        <f aca="false">IF($C449="","",IFERROR(N($G449)*INDEX('Master Barang'!$G$6:$G$105,MATCH($C449,'Master Barang'!$B$6:$B$105,0)),0))</f>
        <v/>
      </c>
    </row>
    <row r="450" customFormat="false" ht="15" hidden="false" customHeight="true" outlineLevel="0" collapsed="false">
      <c r="A450" s="15" t="str">
        <f aca="false">IF($C450="","",COUNTA($C$7:$C450))</f>
        <v/>
      </c>
      <c r="B450" s="35"/>
      <c r="C450" s="26"/>
      <c r="D450" s="32" t="str">
        <f aca="false">IF($C450="","",IFERROR(INDEX('Master Barang'!$C$6:$C$105,MATCH($C450,'Master Barang'!$B$6:$B$105,0)),"kode tidak terdaftar"))</f>
        <v/>
      </c>
      <c r="E450" s="15" t="str">
        <f aca="false">IF($C450="","",IFERROR(INDEX('Master Barang'!$D$6:$D$105,MATCH($C450,'Master Barang'!$B$6:$B$105,0)),""))</f>
        <v/>
      </c>
      <c r="F450" s="26"/>
      <c r="G450" s="28"/>
      <c r="H450" s="27"/>
      <c r="I450" s="33" t="str">
        <f aca="false">IF($C450="","",IFERROR(N($G450)*INDEX('Master Barang'!$G$6:$G$105,MATCH($C450,'Master Barang'!$B$6:$B$105,0)),0))</f>
        <v/>
      </c>
    </row>
    <row r="451" customFormat="false" ht="15" hidden="false" customHeight="true" outlineLevel="0" collapsed="false">
      <c r="A451" s="15" t="str">
        <f aca="false">IF($C451="","",COUNTA($C$7:$C451))</f>
        <v/>
      </c>
      <c r="B451" s="34"/>
      <c r="C451" s="21"/>
      <c r="D451" s="32" t="str">
        <f aca="false">IF($C451="","",IFERROR(INDEX('Master Barang'!$C$6:$C$105,MATCH($C451,'Master Barang'!$B$6:$B$105,0)),"kode tidak terdaftar"))</f>
        <v/>
      </c>
      <c r="E451" s="15" t="str">
        <f aca="false">IF($C451="","",IFERROR(INDEX('Master Barang'!$D$6:$D$105,MATCH($C451,'Master Barang'!$B$6:$B$105,0)),""))</f>
        <v/>
      </c>
      <c r="F451" s="21"/>
      <c r="G451" s="23"/>
      <c r="H451" s="22"/>
      <c r="I451" s="33" t="str">
        <f aca="false">IF($C451="","",IFERROR(N($G451)*INDEX('Master Barang'!$G$6:$G$105,MATCH($C451,'Master Barang'!$B$6:$B$105,0)),0))</f>
        <v/>
      </c>
    </row>
    <row r="452" customFormat="false" ht="15" hidden="false" customHeight="true" outlineLevel="0" collapsed="false">
      <c r="A452" s="15" t="str">
        <f aca="false">IF($C452="","",COUNTA($C$7:$C452))</f>
        <v/>
      </c>
      <c r="B452" s="35"/>
      <c r="C452" s="26"/>
      <c r="D452" s="32" t="str">
        <f aca="false">IF($C452="","",IFERROR(INDEX('Master Barang'!$C$6:$C$105,MATCH($C452,'Master Barang'!$B$6:$B$105,0)),"kode tidak terdaftar"))</f>
        <v/>
      </c>
      <c r="E452" s="15" t="str">
        <f aca="false">IF($C452="","",IFERROR(INDEX('Master Barang'!$D$6:$D$105,MATCH($C452,'Master Barang'!$B$6:$B$105,0)),""))</f>
        <v/>
      </c>
      <c r="F452" s="26"/>
      <c r="G452" s="28"/>
      <c r="H452" s="27"/>
      <c r="I452" s="33" t="str">
        <f aca="false">IF($C452="","",IFERROR(N($G452)*INDEX('Master Barang'!$G$6:$G$105,MATCH($C452,'Master Barang'!$B$6:$B$105,0)),0))</f>
        <v/>
      </c>
    </row>
    <row r="453" customFormat="false" ht="15" hidden="false" customHeight="true" outlineLevel="0" collapsed="false">
      <c r="A453" s="15" t="str">
        <f aca="false">IF($C453="","",COUNTA($C$7:$C453))</f>
        <v/>
      </c>
      <c r="B453" s="34"/>
      <c r="C453" s="21"/>
      <c r="D453" s="32" t="str">
        <f aca="false">IF($C453="","",IFERROR(INDEX('Master Barang'!$C$6:$C$105,MATCH($C453,'Master Barang'!$B$6:$B$105,0)),"kode tidak terdaftar"))</f>
        <v/>
      </c>
      <c r="E453" s="15" t="str">
        <f aca="false">IF($C453="","",IFERROR(INDEX('Master Barang'!$D$6:$D$105,MATCH($C453,'Master Barang'!$B$6:$B$105,0)),""))</f>
        <v/>
      </c>
      <c r="F453" s="21"/>
      <c r="G453" s="23"/>
      <c r="H453" s="22"/>
      <c r="I453" s="33" t="str">
        <f aca="false">IF($C453="","",IFERROR(N($G453)*INDEX('Master Barang'!$G$6:$G$105,MATCH($C453,'Master Barang'!$B$6:$B$105,0)),0))</f>
        <v/>
      </c>
    </row>
    <row r="454" customFormat="false" ht="15" hidden="false" customHeight="true" outlineLevel="0" collapsed="false">
      <c r="A454" s="15" t="str">
        <f aca="false">IF($C454="","",COUNTA($C$7:$C454))</f>
        <v/>
      </c>
      <c r="B454" s="35"/>
      <c r="C454" s="26"/>
      <c r="D454" s="32" t="str">
        <f aca="false">IF($C454="","",IFERROR(INDEX('Master Barang'!$C$6:$C$105,MATCH($C454,'Master Barang'!$B$6:$B$105,0)),"kode tidak terdaftar"))</f>
        <v/>
      </c>
      <c r="E454" s="15" t="str">
        <f aca="false">IF($C454="","",IFERROR(INDEX('Master Barang'!$D$6:$D$105,MATCH($C454,'Master Barang'!$B$6:$B$105,0)),""))</f>
        <v/>
      </c>
      <c r="F454" s="26"/>
      <c r="G454" s="28"/>
      <c r="H454" s="27"/>
      <c r="I454" s="33" t="str">
        <f aca="false">IF($C454="","",IFERROR(N($G454)*INDEX('Master Barang'!$G$6:$G$105,MATCH($C454,'Master Barang'!$B$6:$B$105,0)),0))</f>
        <v/>
      </c>
    </row>
    <row r="455" customFormat="false" ht="15" hidden="false" customHeight="true" outlineLevel="0" collapsed="false">
      <c r="A455" s="15" t="str">
        <f aca="false">IF($C455="","",COUNTA($C$7:$C455))</f>
        <v/>
      </c>
      <c r="B455" s="34"/>
      <c r="C455" s="21"/>
      <c r="D455" s="32" t="str">
        <f aca="false">IF($C455="","",IFERROR(INDEX('Master Barang'!$C$6:$C$105,MATCH($C455,'Master Barang'!$B$6:$B$105,0)),"kode tidak terdaftar"))</f>
        <v/>
      </c>
      <c r="E455" s="15" t="str">
        <f aca="false">IF($C455="","",IFERROR(INDEX('Master Barang'!$D$6:$D$105,MATCH($C455,'Master Barang'!$B$6:$B$105,0)),""))</f>
        <v/>
      </c>
      <c r="F455" s="21"/>
      <c r="G455" s="23"/>
      <c r="H455" s="22"/>
      <c r="I455" s="33" t="str">
        <f aca="false">IF($C455="","",IFERROR(N($G455)*INDEX('Master Barang'!$G$6:$G$105,MATCH($C455,'Master Barang'!$B$6:$B$105,0)),0))</f>
        <v/>
      </c>
    </row>
    <row r="456" customFormat="false" ht="15" hidden="false" customHeight="true" outlineLevel="0" collapsed="false">
      <c r="A456" s="15" t="str">
        <f aca="false">IF($C456="","",COUNTA($C$7:$C456))</f>
        <v/>
      </c>
      <c r="B456" s="35"/>
      <c r="C456" s="26"/>
      <c r="D456" s="32" t="str">
        <f aca="false">IF($C456="","",IFERROR(INDEX('Master Barang'!$C$6:$C$105,MATCH($C456,'Master Barang'!$B$6:$B$105,0)),"kode tidak terdaftar"))</f>
        <v/>
      </c>
      <c r="E456" s="15" t="str">
        <f aca="false">IF($C456="","",IFERROR(INDEX('Master Barang'!$D$6:$D$105,MATCH($C456,'Master Barang'!$B$6:$B$105,0)),""))</f>
        <v/>
      </c>
      <c r="F456" s="26"/>
      <c r="G456" s="28"/>
      <c r="H456" s="27"/>
      <c r="I456" s="33" t="str">
        <f aca="false">IF($C456="","",IFERROR(N($G456)*INDEX('Master Barang'!$G$6:$G$105,MATCH($C456,'Master Barang'!$B$6:$B$105,0)),0))</f>
        <v/>
      </c>
    </row>
    <row r="457" customFormat="false" ht="15" hidden="false" customHeight="true" outlineLevel="0" collapsed="false">
      <c r="A457" s="15" t="str">
        <f aca="false">IF($C457="","",COUNTA($C$7:$C457))</f>
        <v/>
      </c>
      <c r="B457" s="34"/>
      <c r="C457" s="21"/>
      <c r="D457" s="32" t="str">
        <f aca="false">IF($C457="","",IFERROR(INDEX('Master Barang'!$C$6:$C$105,MATCH($C457,'Master Barang'!$B$6:$B$105,0)),"kode tidak terdaftar"))</f>
        <v/>
      </c>
      <c r="E457" s="15" t="str">
        <f aca="false">IF($C457="","",IFERROR(INDEX('Master Barang'!$D$6:$D$105,MATCH($C457,'Master Barang'!$B$6:$B$105,0)),""))</f>
        <v/>
      </c>
      <c r="F457" s="21"/>
      <c r="G457" s="23"/>
      <c r="H457" s="22"/>
      <c r="I457" s="33" t="str">
        <f aca="false">IF($C457="","",IFERROR(N($G457)*INDEX('Master Barang'!$G$6:$G$105,MATCH($C457,'Master Barang'!$B$6:$B$105,0)),0))</f>
        <v/>
      </c>
    </row>
    <row r="458" customFormat="false" ht="15" hidden="false" customHeight="true" outlineLevel="0" collapsed="false">
      <c r="A458" s="15" t="str">
        <f aca="false">IF($C458="","",COUNTA($C$7:$C458))</f>
        <v/>
      </c>
      <c r="B458" s="35"/>
      <c r="C458" s="26"/>
      <c r="D458" s="32" t="str">
        <f aca="false">IF($C458="","",IFERROR(INDEX('Master Barang'!$C$6:$C$105,MATCH($C458,'Master Barang'!$B$6:$B$105,0)),"kode tidak terdaftar"))</f>
        <v/>
      </c>
      <c r="E458" s="15" t="str">
        <f aca="false">IF($C458="","",IFERROR(INDEX('Master Barang'!$D$6:$D$105,MATCH($C458,'Master Barang'!$B$6:$B$105,0)),""))</f>
        <v/>
      </c>
      <c r="F458" s="26"/>
      <c r="G458" s="28"/>
      <c r="H458" s="27"/>
      <c r="I458" s="33" t="str">
        <f aca="false">IF($C458="","",IFERROR(N($G458)*INDEX('Master Barang'!$G$6:$G$105,MATCH($C458,'Master Barang'!$B$6:$B$105,0)),0))</f>
        <v/>
      </c>
    </row>
    <row r="459" customFormat="false" ht="15" hidden="false" customHeight="true" outlineLevel="0" collapsed="false">
      <c r="A459" s="15" t="str">
        <f aca="false">IF($C459="","",COUNTA($C$7:$C459))</f>
        <v/>
      </c>
      <c r="B459" s="34"/>
      <c r="C459" s="21"/>
      <c r="D459" s="32" t="str">
        <f aca="false">IF($C459="","",IFERROR(INDEX('Master Barang'!$C$6:$C$105,MATCH($C459,'Master Barang'!$B$6:$B$105,0)),"kode tidak terdaftar"))</f>
        <v/>
      </c>
      <c r="E459" s="15" t="str">
        <f aca="false">IF($C459="","",IFERROR(INDEX('Master Barang'!$D$6:$D$105,MATCH($C459,'Master Barang'!$B$6:$B$105,0)),""))</f>
        <v/>
      </c>
      <c r="F459" s="21"/>
      <c r="G459" s="23"/>
      <c r="H459" s="22"/>
      <c r="I459" s="33" t="str">
        <f aca="false">IF($C459="","",IFERROR(N($G459)*INDEX('Master Barang'!$G$6:$G$105,MATCH($C459,'Master Barang'!$B$6:$B$105,0)),0))</f>
        <v/>
      </c>
    </row>
    <row r="460" customFormat="false" ht="15" hidden="false" customHeight="true" outlineLevel="0" collapsed="false">
      <c r="A460" s="15" t="str">
        <f aca="false">IF($C460="","",COUNTA($C$7:$C460))</f>
        <v/>
      </c>
      <c r="B460" s="35"/>
      <c r="C460" s="26"/>
      <c r="D460" s="32" t="str">
        <f aca="false">IF($C460="","",IFERROR(INDEX('Master Barang'!$C$6:$C$105,MATCH($C460,'Master Barang'!$B$6:$B$105,0)),"kode tidak terdaftar"))</f>
        <v/>
      </c>
      <c r="E460" s="15" t="str">
        <f aca="false">IF($C460="","",IFERROR(INDEX('Master Barang'!$D$6:$D$105,MATCH($C460,'Master Barang'!$B$6:$B$105,0)),""))</f>
        <v/>
      </c>
      <c r="F460" s="26"/>
      <c r="G460" s="28"/>
      <c r="H460" s="27"/>
      <c r="I460" s="33" t="str">
        <f aca="false">IF($C460="","",IFERROR(N($G460)*INDEX('Master Barang'!$G$6:$G$105,MATCH($C460,'Master Barang'!$B$6:$B$105,0)),0))</f>
        <v/>
      </c>
    </row>
    <row r="461" customFormat="false" ht="15" hidden="false" customHeight="true" outlineLevel="0" collapsed="false">
      <c r="A461" s="15" t="str">
        <f aca="false">IF($C461="","",COUNTA($C$7:$C461))</f>
        <v/>
      </c>
      <c r="B461" s="34"/>
      <c r="C461" s="21"/>
      <c r="D461" s="32" t="str">
        <f aca="false">IF($C461="","",IFERROR(INDEX('Master Barang'!$C$6:$C$105,MATCH($C461,'Master Barang'!$B$6:$B$105,0)),"kode tidak terdaftar"))</f>
        <v/>
      </c>
      <c r="E461" s="15" t="str">
        <f aca="false">IF($C461="","",IFERROR(INDEX('Master Barang'!$D$6:$D$105,MATCH($C461,'Master Barang'!$B$6:$B$105,0)),""))</f>
        <v/>
      </c>
      <c r="F461" s="21"/>
      <c r="G461" s="23"/>
      <c r="H461" s="22"/>
      <c r="I461" s="33" t="str">
        <f aca="false">IF($C461="","",IFERROR(N($G461)*INDEX('Master Barang'!$G$6:$G$105,MATCH($C461,'Master Barang'!$B$6:$B$105,0)),0))</f>
        <v/>
      </c>
    </row>
    <row r="462" customFormat="false" ht="15" hidden="false" customHeight="true" outlineLevel="0" collapsed="false">
      <c r="A462" s="15" t="str">
        <f aca="false">IF($C462="","",COUNTA($C$7:$C462))</f>
        <v/>
      </c>
      <c r="B462" s="35"/>
      <c r="C462" s="26"/>
      <c r="D462" s="32" t="str">
        <f aca="false">IF($C462="","",IFERROR(INDEX('Master Barang'!$C$6:$C$105,MATCH($C462,'Master Barang'!$B$6:$B$105,0)),"kode tidak terdaftar"))</f>
        <v/>
      </c>
      <c r="E462" s="15" t="str">
        <f aca="false">IF($C462="","",IFERROR(INDEX('Master Barang'!$D$6:$D$105,MATCH($C462,'Master Barang'!$B$6:$B$105,0)),""))</f>
        <v/>
      </c>
      <c r="F462" s="26"/>
      <c r="G462" s="28"/>
      <c r="H462" s="27"/>
      <c r="I462" s="33" t="str">
        <f aca="false">IF($C462="","",IFERROR(N($G462)*INDEX('Master Barang'!$G$6:$G$105,MATCH($C462,'Master Barang'!$B$6:$B$105,0)),0))</f>
        <v/>
      </c>
    </row>
    <row r="463" customFormat="false" ht="15" hidden="false" customHeight="true" outlineLevel="0" collapsed="false">
      <c r="A463" s="15" t="str">
        <f aca="false">IF($C463="","",COUNTA($C$7:$C463))</f>
        <v/>
      </c>
      <c r="B463" s="34"/>
      <c r="C463" s="21"/>
      <c r="D463" s="32" t="str">
        <f aca="false">IF($C463="","",IFERROR(INDEX('Master Barang'!$C$6:$C$105,MATCH($C463,'Master Barang'!$B$6:$B$105,0)),"kode tidak terdaftar"))</f>
        <v/>
      </c>
      <c r="E463" s="15" t="str">
        <f aca="false">IF($C463="","",IFERROR(INDEX('Master Barang'!$D$6:$D$105,MATCH($C463,'Master Barang'!$B$6:$B$105,0)),""))</f>
        <v/>
      </c>
      <c r="F463" s="21"/>
      <c r="G463" s="23"/>
      <c r="H463" s="22"/>
      <c r="I463" s="33" t="str">
        <f aca="false">IF($C463="","",IFERROR(N($G463)*INDEX('Master Barang'!$G$6:$G$105,MATCH($C463,'Master Barang'!$B$6:$B$105,0)),0))</f>
        <v/>
      </c>
    </row>
    <row r="464" customFormat="false" ht="15" hidden="false" customHeight="true" outlineLevel="0" collapsed="false">
      <c r="A464" s="15" t="str">
        <f aca="false">IF($C464="","",COUNTA($C$7:$C464))</f>
        <v/>
      </c>
      <c r="B464" s="35"/>
      <c r="C464" s="26"/>
      <c r="D464" s="32" t="str">
        <f aca="false">IF($C464="","",IFERROR(INDEX('Master Barang'!$C$6:$C$105,MATCH($C464,'Master Barang'!$B$6:$B$105,0)),"kode tidak terdaftar"))</f>
        <v/>
      </c>
      <c r="E464" s="15" t="str">
        <f aca="false">IF($C464="","",IFERROR(INDEX('Master Barang'!$D$6:$D$105,MATCH($C464,'Master Barang'!$B$6:$B$105,0)),""))</f>
        <v/>
      </c>
      <c r="F464" s="26"/>
      <c r="G464" s="28"/>
      <c r="H464" s="27"/>
      <c r="I464" s="33" t="str">
        <f aca="false">IF($C464="","",IFERROR(N($G464)*INDEX('Master Barang'!$G$6:$G$105,MATCH($C464,'Master Barang'!$B$6:$B$105,0)),0))</f>
        <v/>
      </c>
    </row>
    <row r="465" customFormat="false" ht="15" hidden="false" customHeight="true" outlineLevel="0" collapsed="false">
      <c r="A465" s="15" t="str">
        <f aca="false">IF($C465="","",COUNTA($C$7:$C465))</f>
        <v/>
      </c>
      <c r="B465" s="34"/>
      <c r="C465" s="21"/>
      <c r="D465" s="32" t="str">
        <f aca="false">IF($C465="","",IFERROR(INDEX('Master Barang'!$C$6:$C$105,MATCH($C465,'Master Barang'!$B$6:$B$105,0)),"kode tidak terdaftar"))</f>
        <v/>
      </c>
      <c r="E465" s="15" t="str">
        <f aca="false">IF($C465="","",IFERROR(INDEX('Master Barang'!$D$6:$D$105,MATCH($C465,'Master Barang'!$B$6:$B$105,0)),""))</f>
        <v/>
      </c>
      <c r="F465" s="21"/>
      <c r="G465" s="23"/>
      <c r="H465" s="22"/>
      <c r="I465" s="33" t="str">
        <f aca="false">IF($C465="","",IFERROR(N($G465)*INDEX('Master Barang'!$G$6:$G$105,MATCH($C465,'Master Barang'!$B$6:$B$105,0)),0))</f>
        <v/>
      </c>
    </row>
    <row r="466" customFormat="false" ht="15" hidden="false" customHeight="true" outlineLevel="0" collapsed="false">
      <c r="A466" s="15" t="str">
        <f aca="false">IF($C466="","",COUNTA($C$7:$C466))</f>
        <v/>
      </c>
      <c r="B466" s="35"/>
      <c r="C466" s="26"/>
      <c r="D466" s="32" t="str">
        <f aca="false">IF($C466="","",IFERROR(INDEX('Master Barang'!$C$6:$C$105,MATCH($C466,'Master Barang'!$B$6:$B$105,0)),"kode tidak terdaftar"))</f>
        <v/>
      </c>
      <c r="E466" s="15" t="str">
        <f aca="false">IF($C466="","",IFERROR(INDEX('Master Barang'!$D$6:$D$105,MATCH($C466,'Master Barang'!$B$6:$B$105,0)),""))</f>
        <v/>
      </c>
      <c r="F466" s="26"/>
      <c r="G466" s="28"/>
      <c r="H466" s="27"/>
      <c r="I466" s="33" t="str">
        <f aca="false">IF($C466="","",IFERROR(N($G466)*INDEX('Master Barang'!$G$6:$G$105,MATCH($C466,'Master Barang'!$B$6:$B$105,0)),0))</f>
        <v/>
      </c>
    </row>
    <row r="467" customFormat="false" ht="15" hidden="false" customHeight="true" outlineLevel="0" collapsed="false">
      <c r="A467" s="15" t="str">
        <f aca="false">IF($C467="","",COUNTA($C$7:$C467))</f>
        <v/>
      </c>
      <c r="B467" s="34"/>
      <c r="C467" s="21"/>
      <c r="D467" s="32" t="str">
        <f aca="false">IF($C467="","",IFERROR(INDEX('Master Barang'!$C$6:$C$105,MATCH($C467,'Master Barang'!$B$6:$B$105,0)),"kode tidak terdaftar"))</f>
        <v/>
      </c>
      <c r="E467" s="15" t="str">
        <f aca="false">IF($C467="","",IFERROR(INDEX('Master Barang'!$D$6:$D$105,MATCH($C467,'Master Barang'!$B$6:$B$105,0)),""))</f>
        <v/>
      </c>
      <c r="F467" s="21"/>
      <c r="G467" s="23"/>
      <c r="H467" s="22"/>
      <c r="I467" s="33" t="str">
        <f aca="false">IF($C467="","",IFERROR(N($G467)*INDEX('Master Barang'!$G$6:$G$105,MATCH($C467,'Master Barang'!$B$6:$B$105,0)),0))</f>
        <v/>
      </c>
    </row>
    <row r="468" customFormat="false" ht="15" hidden="false" customHeight="true" outlineLevel="0" collapsed="false">
      <c r="A468" s="15" t="str">
        <f aca="false">IF($C468="","",COUNTA($C$7:$C468))</f>
        <v/>
      </c>
      <c r="B468" s="35"/>
      <c r="C468" s="26"/>
      <c r="D468" s="32" t="str">
        <f aca="false">IF($C468="","",IFERROR(INDEX('Master Barang'!$C$6:$C$105,MATCH($C468,'Master Barang'!$B$6:$B$105,0)),"kode tidak terdaftar"))</f>
        <v/>
      </c>
      <c r="E468" s="15" t="str">
        <f aca="false">IF($C468="","",IFERROR(INDEX('Master Barang'!$D$6:$D$105,MATCH($C468,'Master Barang'!$B$6:$B$105,0)),""))</f>
        <v/>
      </c>
      <c r="F468" s="26"/>
      <c r="G468" s="28"/>
      <c r="H468" s="27"/>
      <c r="I468" s="33" t="str">
        <f aca="false">IF($C468="","",IFERROR(N($G468)*INDEX('Master Barang'!$G$6:$G$105,MATCH($C468,'Master Barang'!$B$6:$B$105,0)),0))</f>
        <v/>
      </c>
    </row>
    <row r="469" customFormat="false" ht="15" hidden="false" customHeight="true" outlineLevel="0" collapsed="false">
      <c r="A469" s="15" t="str">
        <f aca="false">IF($C469="","",COUNTA($C$7:$C469))</f>
        <v/>
      </c>
      <c r="B469" s="34"/>
      <c r="C469" s="21"/>
      <c r="D469" s="32" t="str">
        <f aca="false">IF($C469="","",IFERROR(INDEX('Master Barang'!$C$6:$C$105,MATCH($C469,'Master Barang'!$B$6:$B$105,0)),"kode tidak terdaftar"))</f>
        <v/>
      </c>
      <c r="E469" s="15" t="str">
        <f aca="false">IF($C469="","",IFERROR(INDEX('Master Barang'!$D$6:$D$105,MATCH($C469,'Master Barang'!$B$6:$B$105,0)),""))</f>
        <v/>
      </c>
      <c r="F469" s="21"/>
      <c r="G469" s="23"/>
      <c r="H469" s="22"/>
      <c r="I469" s="33" t="str">
        <f aca="false">IF($C469="","",IFERROR(N($G469)*INDEX('Master Barang'!$G$6:$G$105,MATCH($C469,'Master Barang'!$B$6:$B$105,0)),0))</f>
        <v/>
      </c>
    </row>
    <row r="470" customFormat="false" ht="15" hidden="false" customHeight="true" outlineLevel="0" collapsed="false">
      <c r="A470" s="15" t="str">
        <f aca="false">IF($C470="","",COUNTA($C$7:$C470))</f>
        <v/>
      </c>
      <c r="B470" s="35"/>
      <c r="C470" s="26"/>
      <c r="D470" s="32" t="str">
        <f aca="false">IF($C470="","",IFERROR(INDEX('Master Barang'!$C$6:$C$105,MATCH($C470,'Master Barang'!$B$6:$B$105,0)),"kode tidak terdaftar"))</f>
        <v/>
      </c>
      <c r="E470" s="15" t="str">
        <f aca="false">IF($C470="","",IFERROR(INDEX('Master Barang'!$D$6:$D$105,MATCH($C470,'Master Barang'!$B$6:$B$105,0)),""))</f>
        <v/>
      </c>
      <c r="F470" s="26"/>
      <c r="G470" s="28"/>
      <c r="H470" s="27"/>
      <c r="I470" s="33" t="str">
        <f aca="false">IF($C470="","",IFERROR(N($G470)*INDEX('Master Barang'!$G$6:$G$105,MATCH($C470,'Master Barang'!$B$6:$B$105,0)),0))</f>
        <v/>
      </c>
    </row>
    <row r="471" customFormat="false" ht="15" hidden="false" customHeight="true" outlineLevel="0" collapsed="false">
      <c r="A471" s="15" t="str">
        <f aca="false">IF($C471="","",COUNTA($C$7:$C471))</f>
        <v/>
      </c>
      <c r="B471" s="34"/>
      <c r="C471" s="21"/>
      <c r="D471" s="32" t="str">
        <f aca="false">IF($C471="","",IFERROR(INDEX('Master Barang'!$C$6:$C$105,MATCH($C471,'Master Barang'!$B$6:$B$105,0)),"kode tidak terdaftar"))</f>
        <v/>
      </c>
      <c r="E471" s="15" t="str">
        <f aca="false">IF($C471="","",IFERROR(INDEX('Master Barang'!$D$6:$D$105,MATCH($C471,'Master Barang'!$B$6:$B$105,0)),""))</f>
        <v/>
      </c>
      <c r="F471" s="21"/>
      <c r="G471" s="23"/>
      <c r="H471" s="22"/>
      <c r="I471" s="33" t="str">
        <f aca="false">IF($C471="","",IFERROR(N($G471)*INDEX('Master Barang'!$G$6:$G$105,MATCH($C471,'Master Barang'!$B$6:$B$105,0)),0))</f>
        <v/>
      </c>
    </row>
    <row r="472" customFormat="false" ht="15" hidden="false" customHeight="true" outlineLevel="0" collapsed="false">
      <c r="A472" s="15" t="str">
        <f aca="false">IF($C472="","",COUNTA($C$7:$C472))</f>
        <v/>
      </c>
      <c r="B472" s="35"/>
      <c r="C472" s="26"/>
      <c r="D472" s="32" t="str">
        <f aca="false">IF($C472="","",IFERROR(INDEX('Master Barang'!$C$6:$C$105,MATCH($C472,'Master Barang'!$B$6:$B$105,0)),"kode tidak terdaftar"))</f>
        <v/>
      </c>
      <c r="E472" s="15" t="str">
        <f aca="false">IF($C472="","",IFERROR(INDEX('Master Barang'!$D$6:$D$105,MATCH($C472,'Master Barang'!$B$6:$B$105,0)),""))</f>
        <v/>
      </c>
      <c r="F472" s="26"/>
      <c r="G472" s="28"/>
      <c r="H472" s="27"/>
      <c r="I472" s="33" t="str">
        <f aca="false">IF($C472="","",IFERROR(N($G472)*INDEX('Master Barang'!$G$6:$G$105,MATCH($C472,'Master Barang'!$B$6:$B$105,0)),0))</f>
        <v/>
      </c>
    </row>
    <row r="473" customFormat="false" ht="15" hidden="false" customHeight="true" outlineLevel="0" collapsed="false">
      <c r="A473" s="15" t="str">
        <f aca="false">IF($C473="","",COUNTA($C$7:$C473))</f>
        <v/>
      </c>
      <c r="B473" s="34"/>
      <c r="C473" s="21"/>
      <c r="D473" s="32" t="str">
        <f aca="false">IF($C473="","",IFERROR(INDEX('Master Barang'!$C$6:$C$105,MATCH($C473,'Master Barang'!$B$6:$B$105,0)),"kode tidak terdaftar"))</f>
        <v/>
      </c>
      <c r="E473" s="15" t="str">
        <f aca="false">IF($C473="","",IFERROR(INDEX('Master Barang'!$D$6:$D$105,MATCH($C473,'Master Barang'!$B$6:$B$105,0)),""))</f>
        <v/>
      </c>
      <c r="F473" s="21"/>
      <c r="G473" s="23"/>
      <c r="H473" s="22"/>
      <c r="I473" s="33" t="str">
        <f aca="false">IF($C473="","",IFERROR(N($G473)*INDEX('Master Barang'!$G$6:$G$105,MATCH($C473,'Master Barang'!$B$6:$B$105,0)),0))</f>
        <v/>
      </c>
    </row>
    <row r="474" customFormat="false" ht="15" hidden="false" customHeight="true" outlineLevel="0" collapsed="false">
      <c r="A474" s="15" t="str">
        <f aca="false">IF($C474="","",COUNTA($C$7:$C474))</f>
        <v/>
      </c>
      <c r="B474" s="35"/>
      <c r="C474" s="26"/>
      <c r="D474" s="32" t="str">
        <f aca="false">IF($C474="","",IFERROR(INDEX('Master Barang'!$C$6:$C$105,MATCH($C474,'Master Barang'!$B$6:$B$105,0)),"kode tidak terdaftar"))</f>
        <v/>
      </c>
      <c r="E474" s="15" t="str">
        <f aca="false">IF($C474="","",IFERROR(INDEX('Master Barang'!$D$6:$D$105,MATCH($C474,'Master Barang'!$B$6:$B$105,0)),""))</f>
        <v/>
      </c>
      <c r="F474" s="26"/>
      <c r="G474" s="28"/>
      <c r="H474" s="27"/>
      <c r="I474" s="33" t="str">
        <f aca="false">IF($C474="","",IFERROR(N($G474)*INDEX('Master Barang'!$G$6:$G$105,MATCH($C474,'Master Barang'!$B$6:$B$105,0)),0))</f>
        <v/>
      </c>
    </row>
    <row r="475" customFormat="false" ht="15" hidden="false" customHeight="true" outlineLevel="0" collapsed="false">
      <c r="A475" s="15" t="str">
        <f aca="false">IF($C475="","",COUNTA($C$7:$C475))</f>
        <v/>
      </c>
      <c r="B475" s="34"/>
      <c r="C475" s="21"/>
      <c r="D475" s="32" t="str">
        <f aca="false">IF($C475="","",IFERROR(INDEX('Master Barang'!$C$6:$C$105,MATCH($C475,'Master Barang'!$B$6:$B$105,0)),"kode tidak terdaftar"))</f>
        <v/>
      </c>
      <c r="E475" s="15" t="str">
        <f aca="false">IF($C475="","",IFERROR(INDEX('Master Barang'!$D$6:$D$105,MATCH($C475,'Master Barang'!$B$6:$B$105,0)),""))</f>
        <v/>
      </c>
      <c r="F475" s="21"/>
      <c r="G475" s="23"/>
      <c r="H475" s="22"/>
      <c r="I475" s="33" t="str">
        <f aca="false">IF($C475="","",IFERROR(N($G475)*INDEX('Master Barang'!$G$6:$G$105,MATCH($C475,'Master Barang'!$B$6:$B$105,0)),0))</f>
        <v/>
      </c>
    </row>
    <row r="476" customFormat="false" ht="15" hidden="false" customHeight="true" outlineLevel="0" collapsed="false">
      <c r="A476" s="15" t="str">
        <f aca="false">IF($C476="","",COUNTA($C$7:$C476))</f>
        <v/>
      </c>
      <c r="B476" s="35"/>
      <c r="C476" s="26"/>
      <c r="D476" s="32" t="str">
        <f aca="false">IF($C476="","",IFERROR(INDEX('Master Barang'!$C$6:$C$105,MATCH($C476,'Master Barang'!$B$6:$B$105,0)),"kode tidak terdaftar"))</f>
        <v/>
      </c>
      <c r="E476" s="15" t="str">
        <f aca="false">IF($C476="","",IFERROR(INDEX('Master Barang'!$D$6:$D$105,MATCH($C476,'Master Barang'!$B$6:$B$105,0)),""))</f>
        <v/>
      </c>
      <c r="F476" s="26"/>
      <c r="G476" s="28"/>
      <c r="H476" s="27"/>
      <c r="I476" s="33" t="str">
        <f aca="false">IF($C476="","",IFERROR(N($G476)*INDEX('Master Barang'!$G$6:$G$105,MATCH($C476,'Master Barang'!$B$6:$B$105,0)),0))</f>
        <v/>
      </c>
    </row>
    <row r="477" customFormat="false" ht="15" hidden="false" customHeight="true" outlineLevel="0" collapsed="false">
      <c r="A477" s="15" t="str">
        <f aca="false">IF($C477="","",COUNTA($C$7:$C477))</f>
        <v/>
      </c>
      <c r="B477" s="34"/>
      <c r="C477" s="21"/>
      <c r="D477" s="32" t="str">
        <f aca="false">IF($C477="","",IFERROR(INDEX('Master Barang'!$C$6:$C$105,MATCH($C477,'Master Barang'!$B$6:$B$105,0)),"kode tidak terdaftar"))</f>
        <v/>
      </c>
      <c r="E477" s="15" t="str">
        <f aca="false">IF($C477="","",IFERROR(INDEX('Master Barang'!$D$6:$D$105,MATCH($C477,'Master Barang'!$B$6:$B$105,0)),""))</f>
        <v/>
      </c>
      <c r="F477" s="21"/>
      <c r="G477" s="23"/>
      <c r="H477" s="22"/>
      <c r="I477" s="33" t="str">
        <f aca="false">IF($C477="","",IFERROR(N($G477)*INDEX('Master Barang'!$G$6:$G$105,MATCH($C477,'Master Barang'!$B$6:$B$105,0)),0))</f>
        <v/>
      </c>
    </row>
    <row r="478" customFormat="false" ht="15" hidden="false" customHeight="true" outlineLevel="0" collapsed="false">
      <c r="A478" s="15" t="str">
        <f aca="false">IF($C478="","",COUNTA($C$7:$C478))</f>
        <v/>
      </c>
      <c r="B478" s="35"/>
      <c r="C478" s="26"/>
      <c r="D478" s="32" t="str">
        <f aca="false">IF($C478="","",IFERROR(INDEX('Master Barang'!$C$6:$C$105,MATCH($C478,'Master Barang'!$B$6:$B$105,0)),"kode tidak terdaftar"))</f>
        <v/>
      </c>
      <c r="E478" s="15" t="str">
        <f aca="false">IF($C478="","",IFERROR(INDEX('Master Barang'!$D$6:$D$105,MATCH($C478,'Master Barang'!$B$6:$B$105,0)),""))</f>
        <v/>
      </c>
      <c r="F478" s="26"/>
      <c r="G478" s="28"/>
      <c r="H478" s="27"/>
      <c r="I478" s="33" t="str">
        <f aca="false">IF($C478="","",IFERROR(N($G478)*INDEX('Master Barang'!$G$6:$G$105,MATCH($C478,'Master Barang'!$B$6:$B$105,0)),0))</f>
        <v/>
      </c>
    </row>
    <row r="479" customFormat="false" ht="15" hidden="false" customHeight="true" outlineLevel="0" collapsed="false">
      <c r="A479" s="15" t="str">
        <f aca="false">IF($C479="","",COUNTA($C$7:$C479))</f>
        <v/>
      </c>
      <c r="B479" s="34"/>
      <c r="C479" s="21"/>
      <c r="D479" s="32" t="str">
        <f aca="false">IF($C479="","",IFERROR(INDEX('Master Barang'!$C$6:$C$105,MATCH($C479,'Master Barang'!$B$6:$B$105,0)),"kode tidak terdaftar"))</f>
        <v/>
      </c>
      <c r="E479" s="15" t="str">
        <f aca="false">IF($C479="","",IFERROR(INDEX('Master Barang'!$D$6:$D$105,MATCH($C479,'Master Barang'!$B$6:$B$105,0)),""))</f>
        <v/>
      </c>
      <c r="F479" s="21"/>
      <c r="G479" s="23"/>
      <c r="H479" s="22"/>
      <c r="I479" s="33" t="str">
        <f aca="false">IF($C479="","",IFERROR(N($G479)*INDEX('Master Barang'!$G$6:$G$105,MATCH($C479,'Master Barang'!$B$6:$B$105,0)),0))</f>
        <v/>
      </c>
    </row>
    <row r="480" customFormat="false" ht="15" hidden="false" customHeight="true" outlineLevel="0" collapsed="false">
      <c r="A480" s="15" t="str">
        <f aca="false">IF($C480="","",COUNTA($C$7:$C480))</f>
        <v/>
      </c>
      <c r="B480" s="35"/>
      <c r="C480" s="26"/>
      <c r="D480" s="32" t="str">
        <f aca="false">IF($C480="","",IFERROR(INDEX('Master Barang'!$C$6:$C$105,MATCH($C480,'Master Barang'!$B$6:$B$105,0)),"kode tidak terdaftar"))</f>
        <v/>
      </c>
      <c r="E480" s="15" t="str">
        <f aca="false">IF($C480="","",IFERROR(INDEX('Master Barang'!$D$6:$D$105,MATCH($C480,'Master Barang'!$B$6:$B$105,0)),""))</f>
        <v/>
      </c>
      <c r="F480" s="26"/>
      <c r="G480" s="28"/>
      <c r="H480" s="27"/>
      <c r="I480" s="33" t="str">
        <f aca="false">IF($C480="","",IFERROR(N($G480)*INDEX('Master Barang'!$G$6:$G$105,MATCH($C480,'Master Barang'!$B$6:$B$105,0)),0))</f>
        <v/>
      </c>
    </row>
    <row r="481" customFormat="false" ht="15" hidden="false" customHeight="true" outlineLevel="0" collapsed="false">
      <c r="A481" s="15" t="str">
        <f aca="false">IF($C481="","",COUNTA($C$7:$C481))</f>
        <v/>
      </c>
      <c r="B481" s="34"/>
      <c r="C481" s="21"/>
      <c r="D481" s="32" t="str">
        <f aca="false">IF($C481="","",IFERROR(INDEX('Master Barang'!$C$6:$C$105,MATCH($C481,'Master Barang'!$B$6:$B$105,0)),"kode tidak terdaftar"))</f>
        <v/>
      </c>
      <c r="E481" s="15" t="str">
        <f aca="false">IF($C481="","",IFERROR(INDEX('Master Barang'!$D$6:$D$105,MATCH($C481,'Master Barang'!$B$6:$B$105,0)),""))</f>
        <v/>
      </c>
      <c r="F481" s="21"/>
      <c r="G481" s="23"/>
      <c r="H481" s="22"/>
      <c r="I481" s="33" t="str">
        <f aca="false">IF($C481="","",IFERROR(N($G481)*INDEX('Master Barang'!$G$6:$G$105,MATCH($C481,'Master Barang'!$B$6:$B$105,0)),0))</f>
        <v/>
      </c>
    </row>
    <row r="482" customFormat="false" ht="15" hidden="false" customHeight="true" outlineLevel="0" collapsed="false">
      <c r="A482" s="15" t="str">
        <f aca="false">IF($C482="","",COUNTA($C$7:$C482))</f>
        <v/>
      </c>
      <c r="B482" s="35"/>
      <c r="C482" s="26"/>
      <c r="D482" s="32" t="str">
        <f aca="false">IF($C482="","",IFERROR(INDEX('Master Barang'!$C$6:$C$105,MATCH($C482,'Master Barang'!$B$6:$B$105,0)),"kode tidak terdaftar"))</f>
        <v/>
      </c>
      <c r="E482" s="15" t="str">
        <f aca="false">IF($C482="","",IFERROR(INDEX('Master Barang'!$D$6:$D$105,MATCH($C482,'Master Barang'!$B$6:$B$105,0)),""))</f>
        <v/>
      </c>
      <c r="F482" s="26"/>
      <c r="G482" s="28"/>
      <c r="H482" s="27"/>
      <c r="I482" s="33" t="str">
        <f aca="false">IF($C482="","",IFERROR(N($G482)*INDEX('Master Barang'!$G$6:$G$105,MATCH($C482,'Master Barang'!$B$6:$B$105,0)),0))</f>
        <v/>
      </c>
    </row>
    <row r="483" customFormat="false" ht="15" hidden="false" customHeight="true" outlineLevel="0" collapsed="false">
      <c r="A483" s="15" t="str">
        <f aca="false">IF($C483="","",COUNTA($C$7:$C483))</f>
        <v/>
      </c>
      <c r="B483" s="34"/>
      <c r="C483" s="21"/>
      <c r="D483" s="32" t="str">
        <f aca="false">IF($C483="","",IFERROR(INDEX('Master Barang'!$C$6:$C$105,MATCH($C483,'Master Barang'!$B$6:$B$105,0)),"kode tidak terdaftar"))</f>
        <v/>
      </c>
      <c r="E483" s="15" t="str">
        <f aca="false">IF($C483="","",IFERROR(INDEX('Master Barang'!$D$6:$D$105,MATCH($C483,'Master Barang'!$B$6:$B$105,0)),""))</f>
        <v/>
      </c>
      <c r="F483" s="21"/>
      <c r="G483" s="23"/>
      <c r="H483" s="22"/>
      <c r="I483" s="33" t="str">
        <f aca="false">IF($C483="","",IFERROR(N($G483)*INDEX('Master Barang'!$G$6:$G$105,MATCH($C483,'Master Barang'!$B$6:$B$105,0)),0))</f>
        <v/>
      </c>
    </row>
    <row r="484" customFormat="false" ht="15" hidden="false" customHeight="true" outlineLevel="0" collapsed="false">
      <c r="A484" s="15" t="str">
        <f aca="false">IF($C484="","",COUNTA($C$7:$C484))</f>
        <v/>
      </c>
      <c r="B484" s="35"/>
      <c r="C484" s="26"/>
      <c r="D484" s="32" t="str">
        <f aca="false">IF($C484="","",IFERROR(INDEX('Master Barang'!$C$6:$C$105,MATCH($C484,'Master Barang'!$B$6:$B$105,0)),"kode tidak terdaftar"))</f>
        <v/>
      </c>
      <c r="E484" s="15" t="str">
        <f aca="false">IF($C484="","",IFERROR(INDEX('Master Barang'!$D$6:$D$105,MATCH($C484,'Master Barang'!$B$6:$B$105,0)),""))</f>
        <v/>
      </c>
      <c r="F484" s="26"/>
      <c r="G484" s="28"/>
      <c r="H484" s="27"/>
      <c r="I484" s="33" t="str">
        <f aca="false">IF($C484="","",IFERROR(N($G484)*INDEX('Master Barang'!$G$6:$G$105,MATCH($C484,'Master Barang'!$B$6:$B$105,0)),0))</f>
        <v/>
      </c>
    </row>
    <row r="485" customFormat="false" ht="15" hidden="false" customHeight="true" outlineLevel="0" collapsed="false">
      <c r="A485" s="15" t="str">
        <f aca="false">IF($C485="","",COUNTA($C$7:$C485))</f>
        <v/>
      </c>
      <c r="B485" s="34"/>
      <c r="C485" s="21"/>
      <c r="D485" s="32" t="str">
        <f aca="false">IF($C485="","",IFERROR(INDEX('Master Barang'!$C$6:$C$105,MATCH($C485,'Master Barang'!$B$6:$B$105,0)),"kode tidak terdaftar"))</f>
        <v/>
      </c>
      <c r="E485" s="15" t="str">
        <f aca="false">IF($C485="","",IFERROR(INDEX('Master Barang'!$D$6:$D$105,MATCH($C485,'Master Barang'!$B$6:$B$105,0)),""))</f>
        <v/>
      </c>
      <c r="F485" s="21"/>
      <c r="G485" s="23"/>
      <c r="H485" s="22"/>
      <c r="I485" s="33" t="str">
        <f aca="false">IF($C485="","",IFERROR(N($G485)*INDEX('Master Barang'!$G$6:$G$105,MATCH($C485,'Master Barang'!$B$6:$B$105,0)),0))</f>
        <v/>
      </c>
    </row>
    <row r="486" customFormat="false" ht="15" hidden="false" customHeight="true" outlineLevel="0" collapsed="false">
      <c r="A486" s="15" t="str">
        <f aca="false">IF($C486="","",COUNTA($C$7:$C486))</f>
        <v/>
      </c>
      <c r="B486" s="35"/>
      <c r="C486" s="26"/>
      <c r="D486" s="32" t="str">
        <f aca="false">IF($C486="","",IFERROR(INDEX('Master Barang'!$C$6:$C$105,MATCH($C486,'Master Barang'!$B$6:$B$105,0)),"kode tidak terdaftar"))</f>
        <v/>
      </c>
      <c r="E486" s="15" t="str">
        <f aca="false">IF($C486="","",IFERROR(INDEX('Master Barang'!$D$6:$D$105,MATCH($C486,'Master Barang'!$B$6:$B$105,0)),""))</f>
        <v/>
      </c>
      <c r="F486" s="26"/>
      <c r="G486" s="28"/>
      <c r="H486" s="27"/>
      <c r="I486" s="33" t="str">
        <f aca="false">IF($C486="","",IFERROR(N($G486)*INDEX('Master Barang'!$G$6:$G$105,MATCH($C486,'Master Barang'!$B$6:$B$105,0)),0))</f>
        <v/>
      </c>
    </row>
    <row r="487" customFormat="false" ht="15" hidden="false" customHeight="true" outlineLevel="0" collapsed="false">
      <c r="A487" s="15" t="str">
        <f aca="false">IF($C487="","",COUNTA($C$7:$C487))</f>
        <v/>
      </c>
      <c r="B487" s="34"/>
      <c r="C487" s="21"/>
      <c r="D487" s="32" t="str">
        <f aca="false">IF($C487="","",IFERROR(INDEX('Master Barang'!$C$6:$C$105,MATCH($C487,'Master Barang'!$B$6:$B$105,0)),"kode tidak terdaftar"))</f>
        <v/>
      </c>
      <c r="E487" s="15" t="str">
        <f aca="false">IF($C487="","",IFERROR(INDEX('Master Barang'!$D$6:$D$105,MATCH($C487,'Master Barang'!$B$6:$B$105,0)),""))</f>
        <v/>
      </c>
      <c r="F487" s="21"/>
      <c r="G487" s="23"/>
      <c r="H487" s="22"/>
      <c r="I487" s="33" t="str">
        <f aca="false">IF($C487="","",IFERROR(N($G487)*INDEX('Master Barang'!$G$6:$G$105,MATCH($C487,'Master Barang'!$B$6:$B$105,0)),0))</f>
        <v/>
      </c>
    </row>
    <row r="488" customFormat="false" ht="15" hidden="false" customHeight="true" outlineLevel="0" collapsed="false">
      <c r="A488" s="15" t="str">
        <f aca="false">IF($C488="","",COUNTA($C$7:$C488))</f>
        <v/>
      </c>
      <c r="B488" s="35"/>
      <c r="C488" s="26"/>
      <c r="D488" s="32" t="str">
        <f aca="false">IF($C488="","",IFERROR(INDEX('Master Barang'!$C$6:$C$105,MATCH($C488,'Master Barang'!$B$6:$B$105,0)),"kode tidak terdaftar"))</f>
        <v/>
      </c>
      <c r="E488" s="15" t="str">
        <f aca="false">IF($C488="","",IFERROR(INDEX('Master Barang'!$D$6:$D$105,MATCH($C488,'Master Barang'!$B$6:$B$105,0)),""))</f>
        <v/>
      </c>
      <c r="F488" s="26"/>
      <c r="G488" s="28"/>
      <c r="H488" s="27"/>
      <c r="I488" s="33" t="str">
        <f aca="false">IF($C488="","",IFERROR(N($G488)*INDEX('Master Barang'!$G$6:$G$105,MATCH($C488,'Master Barang'!$B$6:$B$105,0)),0))</f>
        <v/>
      </c>
    </row>
    <row r="489" customFormat="false" ht="15" hidden="false" customHeight="true" outlineLevel="0" collapsed="false">
      <c r="A489" s="15" t="str">
        <f aca="false">IF($C489="","",COUNTA($C$7:$C489))</f>
        <v/>
      </c>
      <c r="B489" s="34"/>
      <c r="C489" s="21"/>
      <c r="D489" s="32" t="str">
        <f aca="false">IF($C489="","",IFERROR(INDEX('Master Barang'!$C$6:$C$105,MATCH($C489,'Master Barang'!$B$6:$B$105,0)),"kode tidak terdaftar"))</f>
        <v/>
      </c>
      <c r="E489" s="15" t="str">
        <f aca="false">IF($C489="","",IFERROR(INDEX('Master Barang'!$D$6:$D$105,MATCH($C489,'Master Barang'!$B$6:$B$105,0)),""))</f>
        <v/>
      </c>
      <c r="F489" s="21"/>
      <c r="G489" s="23"/>
      <c r="H489" s="22"/>
      <c r="I489" s="33" t="str">
        <f aca="false">IF($C489="","",IFERROR(N($G489)*INDEX('Master Barang'!$G$6:$G$105,MATCH($C489,'Master Barang'!$B$6:$B$105,0)),0))</f>
        <v/>
      </c>
    </row>
    <row r="490" customFormat="false" ht="15" hidden="false" customHeight="true" outlineLevel="0" collapsed="false">
      <c r="A490" s="15" t="str">
        <f aca="false">IF($C490="","",COUNTA($C$7:$C490))</f>
        <v/>
      </c>
      <c r="B490" s="35"/>
      <c r="C490" s="26"/>
      <c r="D490" s="32" t="str">
        <f aca="false">IF($C490="","",IFERROR(INDEX('Master Barang'!$C$6:$C$105,MATCH($C490,'Master Barang'!$B$6:$B$105,0)),"kode tidak terdaftar"))</f>
        <v/>
      </c>
      <c r="E490" s="15" t="str">
        <f aca="false">IF($C490="","",IFERROR(INDEX('Master Barang'!$D$6:$D$105,MATCH($C490,'Master Barang'!$B$6:$B$105,0)),""))</f>
        <v/>
      </c>
      <c r="F490" s="26"/>
      <c r="G490" s="28"/>
      <c r="H490" s="27"/>
      <c r="I490" s="33" t="str">
        <f aca="false">IF($C490="","",IFERROR(N($G490)*INDEX('Master Barang'!$G$6:$G$105,MATCH($C490,'Master Barang'!$B$6:$B$105,0)),0))</f>
        <v/>
      </c>
    </row>
    <row r="491" customFormat="false" ht="15" hidden="false" customHeight="true" outlineLevel="0" collapsed="false">
      <c r="A491" s="15" t="str">
        <f aca="false">IF($C491="","",COUNTA($C$7:$C491))</f>
        <v/>
      </c>
      <c r="B491" s="34"/>
      <c r="C491" s="21"/>
      <c r="D491" s="32" t="str">
        <f aca="false">IF($C491="","",IFERROR(INDEX('Master Barang'!$C$6:$C$105,MATCH($C491,'Master Barang'!$B$6:$B$105,0)),"kode tidak terdaftar"))</f>
        <v/>
      </c>
      <c r="E491" s="15" t="str">
        <f aca="false">IF($C491="","",IFERROR(INDEX('Master Barang'!$D$6:$D$105,MATCH($C491,'Master Barang'!$B$6:$B$105,0)),""))</f>
        <v/>
      </c>
      <c r="F491" s="21"/>
      <c r="G491" s="23"/>
      <c r="H491" s="22"/>
      <c r="I491" s="33" t="str">
        <f aca="false">IF($C491="","",IFERROR(N($G491)*INDEX('Master Barang'!$G$6:$G$105,MATCH($C491,'Master Barang'!$B$6:$B$105,0)),0))</f>
        <v/>
      </c>
    </row>
    <row r="492" customFormat="false" ht="15" hidden="false" customHeight="true" outlineLevel="0" collapsed="false">
      <c r="A492" s="15" t="str">
        <f aca="false">IF($C492="","",COUNTA($C$7:$C492))</f>
        <v/>
      </c>
      <c r="B492" s="35"/>
      <c r="C492" s="26"/>
      <c r="D492" s="32" t="str">
        <f aca="false">IF($C492="","",IFERROR(INDEX('Master Barang'!$C$6:$C$105,MATCH($C492,'Master Barang'!$B$6:$B$105,0)),"kode tidak terdaftar"))</f>
        <v/>
      </c>
      <c r="E492" s="15" t="str">
        <f aca="false">IF($C492="","",IFERROR(INDEX('Master Barang'!$D$6:$D$105,MATCH($C492,'Master Barang'!$B$6:$B$105,0)),""))</f>
        <v/>
      </c>
      <c r="F492" s="26"/>
      <c r="G492" s="28"/>
      <c r="H492" s="27"/>
      <c r="I492" s="33" t="str">
        <f aca="false">IF($C492="","",IFERROR(N($G492)*INDEX('Master Barang'!$G$6:$G$105,MATCH($C492,'Master Barang'!$B$6:$B$105,0)),0))</f>
        <v/>
      </c>
    </row>
    <row r="493" customFormat="false" ht="15" hidden="false" customHeight="true" outlineLevel="0" collapsed="false">
      <c r="A493" s="15" t="str">
        <f aca="false">IF($C493="","",COUNTA($C$7:$C493))</f>
        <v/>
      </c>
      <c r="B493" s="34"/>
      <c r="C493" s="21"/>
      <c r="D493" s="32" t="str">
        <f aca="false">IF($C493="","",IFERROR(INDEX('Master Barang'!$C$6:$C$105,MATCH($C493,'Master Barang'!$B$6:$B$105,0)),"kode tidak terdaftar"))</f>
        <v/>
      </c>
      <c r="E493" s="15" t="str">
        <f aca="false">IF($C493="","",IFERROR(INDEX('Master Barang'!$D$6:$D$105,MATCH($C493,'Master Barang'!$B$6:$B$105,0)),""))</f>
        <v/>
      </c>
      <c r="F493" s="21"/>
      <c r="G493" s="23"/>
      <c r="H493" s="22"/>
      <c r="I493" s="33" t="str">
        <f aca="false">IF($C493="","",IFERROR(N($G493)*INDEX('Master Barang'!$G$6:$G$105,MATCH($C493,'Master Barang'!$B$6:$B$105,0)),0))</f>
        <v/>
      </c>
    </row>
    <row r="494" customFormat="false" ht="15" hidden="false" customHeight="true" outlineLevel="0" collapsed="false">
      <c r="A494" s="15" t="str">
        <f aca="false">IF($C494="","",COUNTA($C$7:$C494))</f>
        <v/>
      </c>
      <c r="B494" s="35"/>
      <c r="C494" s="26"/>
      <c r="D494" s="32" t="str">
        <f aca="false">IF($C494="","",IFERROR(INDEX('Master Barang'!$C$6:$C$105,MATCH($C494,'Master Barang'!$B$6:$B$105,0)),"kode tidak terdaftar"))</f>
        <v/>
      </c>
      <c r="E494" s="15" t="str">
        <f aca="false">IF($C494="","",IFERROR(INDEX('Master Barang'!$D$6:$D$105,MATCH($C494,'Master Barang'!$B$6:$B$105,0)),""))</f>
        <v/>
      </c>
      <c r="F494" s="26"/>
      <c r="G494" s="28"/>
      <c r="H494" s="27"/>
      <c r="I494" s="33" t="str">
        <f aca="false">IF($C494="","",IFERROR(N($G494)*INDEX('Master Barang'!$G$6:$G$105,MATCH($C494,'Master Barang'!$B$6:$B$105,0)),0))</f>
        <v/>
      </c>
    </row>
    <row r="495" customFormat="false" ht="15" hidden="false" customHeight="true" outlineLevel="0" collapsed="false">
      <c r="A495" s="15" t="str">
        <f aca="false">IF($C495="","",COUNTA($C$7:$C495))</f>
        <v/>
      </c>
      <c r="B495" s="34"/>
      <c r="C495" s="21"/>
      <c r="D495" s="32" t="str">
        <f aca="false">IF($C495="","",IFERROR(INDEX('Master Barang'!$C$6:$C$105,MATCH($C495,'Master Barang'!$B$6:$B$105,0)),"kode tidak terdaftar"))</f>
        <v/>
      </c>
      <c r="E495" s="15" t="str">
        <f aca="false">IF($C495="","",IFERROR(INDEX('Master Barang'!$D$6:$D$105,MATCH($C495,'Master Barang'!$B$6:$B$105,0)),""))</f>
        <v/>
      </c>
      <c r="F495" s="21"/>
      <c r="G495" s="23"/>
      <c r="H495" s="22"/>
      <c r="I495" s="33" t="str">
        <f aca="false">IF($C495="","",IFERROR(N($G495)*INDEX('Master Barang'!$G$6:$G$105,MATCH($C495,'Master Barang'!$B$6:$B$105,0)),0))</f>
        <v/>
      </c>
    </row>
    <row r="496" customFormat="false" ht="15" hidden="false" customHeight="true" outlineLevel="0" collapsed="false">
      <c r="A496" s="15" t="str">
        <f aca="false">IF($C496="","",COUNTA($C$7:$C496))</f>
        <v/>
      </c>
      <c r="B496" s="35"/>
      <c r="C496" s="26"/>
      <c r="D496" s="32" t="str">
        <f aca="false">IF($C496="","",IFERROR(INDEX('Master Barang'!$C$6:$C$105,MATCH($C496,'Master Barang'!$B$6:$B$105,0)),"kode tidak terdaftar"))</f>
        <v/>
      </c>
      <c r="E496" s="15" t="str">
        <f aca="false">IF($C496="","",IFERROR(INDEX('Master Barang'!$D$6:$D$105,MATCH($C496,'Master Barang'!$B$6:$B$105,0)),""))</f>
        <v/>
      </c>
      <c r="F496" s="26"/>
      <c r="G496" s="28"/>
      <c r="H496" s="27"/>
      <c r="I496" s="33" t="str">
        <f aca="false">IF($C496="","",IFERROR(N($G496)*INDEX('Master Barang'!$G$6:$G$105,MATCH($C496,'Master Barang'!$B$6:$B$105,0)),0))</f>
        <v/>
      </c>
    </row>
    <row r="497" customFormat="false" ht="15" hidden="false" customHeight="true" outlineLevel="0" collapsed="false">
      <c r="A497" s="15" t="str">
        <f aca="false">IF($C497="","",COUNTA($C$7:$C497))</f>
        <v/>
      </c>
      <c r="B497" s="34"/>
      <c r="C497" s="21"/>
      <c r="D497" s="32" t="str">
        <f aca="false">IF($C497="","",IFERROR(INDEX('Master Barang'!$C$6:$C$105,MATCH($C497,'Master Barang'!$B$6:$B$105,0)),"kode tidak terdaftar"))</f>
        <v/>
      </c>
      <c r="E497" s="15" t="str">
        <f aca="false">IF($C497="","",IFERROR(INDEX('Master Barang'!$D$6:$D$105,MATCH($C497,'Master Barang'!$B$6:$B$105,0)),""))</f>
        <v/>
      </c>
      <c r="F497" s="21"/>
      <c r="G497" s="23"/>
      <c r="H497" s="22"/>
      <c r="I497" s="33" t="str">
        <f aca="false">IF($C497="","",IFERROR(N($G497)*INDEX('Master Barang'!$G$6:$G$105,MATCH($C497,'Master Barang'!$B$6:$B$105,0)),0))</f>
        <v/>
      </c>
    </row>
    <row r="498" customFormat="false" ht="15" hidden="false" customHeight="true" outlineLevel="0" collapsed="false">
      <c r="A498" s="15" t="str">
        <f aca="false">IF($C498="","",COUNTA($C$7:$C498))</f>
        <v/>
      </c>
      <c r="B498" s="35"/>
      <c r="C498" s="26"/>
      <c r="D498" s="32" t="str">
        <f aca="false">IF($C498="","",IFERROR(INDEX('Master Barang'!$C$6:$C$105,MATCH($C498,'Master Barang'!$B$6:$B$105,0)),"kode tidak terdaftar"))</f>
        <v/>
      </c>
      <c r="E498" s="15" t="str">
        <f aca="false">IF($C498="","",IFERROR(INDEX('Master Barang'!$D$6:$D$105,MATCH($C498,'Master Barang'!$B$6:$B$105,0)),""))</f>
        <v/>
      </c>
      <c r="F498" s="26"/>
      <c r="G498" s="28"/>
      <c r="H498" s="27"/>
      <c r="I498" s="33" t="str">
        <f aca="false">IF($C498="","",IFERROR(N($G498)*INDEX('Master Barang'!$G$6:$G$105,MATCH($C498,'Master Barang'!$B$6:$B$105,0)),0))</f>
        <v/>
      </c>
    </row>
    <row r="499" customFormat="false" ht="15" hidden="false" customHeight="true" outlineLevel="0" collapsed="false">
      <c r="A499" s="15" t="str">
        <f aca="false">IF($C499="","",COUNTA($C$7:$C499))</f>
        <v/>
      </c>
      <c r="B499" s="34"/>
      <c r="C499" s="21"/>
      <c r="D499" s="32" t="str">
        <f aca="false">IF($C499="","",IFERROR(INDEX('Master Barang'!$C$6:$C$105,MATCH($C499,'Master Barang'!$B$6:$B$105,0)),"kode tidak terdaftar"))</f>
        <v/>
      </c>
      <c r="E499" s="15" t="str">
        <f aca="false">IF($C499="","",IFERROR(INDEX('Master Barang'!$D$6:$D$105,MATCH($C499,'Master Barang'!$B$6:$B$105,0)),""))</f>
        <v/>
      </c>
      <c r="F499" s="21"/>
      <c r="G499" s="23"/>
      <c r="H499" s="22"/>
      <c r="I499" s="33" t="str">
        <f aca="false">IF($C499="","",IFERROR(N($G499)*INDEX('Master Barang'!$G$6:$G$105,MATCH($C499,'Master Barang'!$B$6:$B$105,0)),0))</f>
        <v/>
      </c>
    </row>
    <row r="500" customFormat="false" ht="15" hidden="false" customHeight="true" outlineLevel="0" collapsed="false">
      <c r="A500" s="15" t="str">
        <f aca="false">IF($C500="","",COUNTA($C$7:$C500))</f>
        <v/>
      </c>
      <c r="B500" s="35"/>
      <c r="C500" s="26"/>
      <c r="D500" s="32" t="str">
        <f aca="false">IF($C500="","",IFERROR(INDEX('Master Barang'!$C$6:$C$105,MATCH($C500,'Master Barang'!$B$6:$B$105,0)),"kode tidak terdaftar"))</f>
        <v/>
      </c>
      <c r="E500" s="15" t="str">
        <f aca="false">IF($C500="","",IFERROR(INDEX('Master Barang'!$D$6:$D$105,MATCH($C500,'Master Barang'!$B$6:$B$105,0)),""))</f>
        <v/>
      </c>
      <c r="F500" s="26"/>
      <c r="G500" s="28"/>
      <c r="H500" s="27"/>
      <c r="I500" s="33" t="str">
        <f aca="false">IF($C500="","",IFERROR(N($G500)*INDEX('Master Barang'!$G$6:$G$105,MATCH($C500,'Master Barang'!$B$6:$B$105,0)),0))</f>
        <v/>
      </c>
    </row>
    <row r="501" customFormat="false" ht="15" hidden="false" customHeight="true" outlineLevel="0" collapsed="false">
      <c r="A501" s="15" t="str">
        <f aca="false">IF($C501="","",COUNTA($C$7:$C501))</f>
        <v/>
      </c>
      <c r="B501" s="34"/>
      <c r="C501" s="21"/>
      <c r="D501" s="32" t="str">
        <f aca="false">IF($C501="","",IFERROR(INDEX('Master Barang'!$C$6:$C$105,MATCH($C501,'Master Barang'!$B$6:$B$105,0)),"kode tidak terdaftar"))</f>
        <v/>
      </c>
      <c r="E501" s="15" t="str">
        <f aca="false">IF($C501="","",IFERROR(INDEX('Master Barang'!$D$6:$D$105,MATCH($C501,'Master Barang'!$B$6:$B$105,0)),""))</f>
        <v/>
      </c>
      <c r="F501" s="21"/>
      <c r="G501" s="23"/>
      <c r="H501" s="22"/>
      <c r="I501" s="33" t="str">
        <f aca="false">IF($C501="","",IFERROR(N($G501)*INDEX('Master Barang'!$G$6:$G$105,MATCH($C501,'Master Barang'!$B$6:$B$105,0)),0))</f>
        <v/>
      </c>
    </row>
    <row r="502" customFormat="false" ht="15" hidden="false" customHeight="true" outlineLevel="0" collapsed="false">
      <c r="A502" s="15" t="str">
        <f aca="false">IF($C502="","",COUNTA($C$7:$C502))</f>
        <v/>
      </c>
      <c r="B502" s="35"/>
      <c r="C502" s="26"/>
      <c r="D502" s="32" t="str">
        <f aca="false">IF($C502="","",IFERROR(INDEX('Master Barang'!$C$6:$C$105,MATCH($C502,'Master Barang'!$B$6:$B$105,0)),"kode tidak terdaftar"))</f>
        <v/>
      </c>
      <c r="E502" s="15" t="str">
        <f aca="false">IF($C502="","",IFERROR(INDEX('Master Barang'!$D$6:$D$105,MATCH($C502,'Master Barang'!$B$6:$B$105,0)),""))</f>
        <v/>
      </c>
      <c r="F502" s="26"/>
      <c r="G502" s="28"/>
      <c r="H502" s="27"/>
      <c r="I502" s="33" t="str">
        <f aca="false">IF($C502="","",IFERROR(N($G502)*INDEX('Master Barang'!$G$6:$G$105,MATCH($C502,'Master Barang'!$B$6:$B$105,0)),0))</f>
        <v/>
      </c>
    </row>
    <row r="503" customFormat="false" ht="15" hidden="false" customHeight="true" outlineLevel="0" collapsed="false">
      <c r="A503" s="15" t="str">
        <f aca="false">IF($C503="","",COUNTA($C$7:$C503))</f>
        <v/>
      </c>
      <c r="B503" s="34"/>
      <c r="C503" s="21"/>
      <c r="D503" s="32" t="str">
        <f aca="false">IF($C503="","",IFERROR(INDEX('Master Barang'!$C$6:$C$105,MATCH($C503,'Master Barang'!$B$6:$B$105,0)),"kode tidak terdaftar"))</f>
        <v/>
      </c>
      <c r="E503" s="15" t="str">
        <f aca="false">IF($C503="","",IFERROR(INDEX('Master Barang'!$D$6:$D$105,MATCH($C503,'Master Barang'!$B$6:$B$105,0)),""))</f>
        <v/>
      </c>
      <c r="F503" s="21"/>
      <c r="G503" s="23"/>
      <c r="H503" s="22"/>
      <c r="I503" s="33" t="str">
        <f aca="false">IF($C503="","",IFERROR(N($G503)*INDEX('Master Barang'!$G$6:$G$105,MATCH($C503,'Master Barang'!$B$6:$B$105,0)),0))</f>
        <v/>
      </c>
    </row>
    <row r="504" customFormat="false" ht="15" hidden="false" customHeight="true" outlineLevel="0" collapsed="false">
      <c r="A504" s="15" t="str">
        <f aca="false">IF($C504="","",COUNTA($C$7:$C504))</f>
        <v/>
      </c>
      <c r="B504" s="35"/>
      <c r="C504" s="26"/>
      <c r="D504" s="32" t="str">
        <f aca="false">IF($C504="","",IFERROR(INDEX('Master Barang'!$C$6:$C$105,MATCH($C504,'Master Barang'!$B$6:$B$105,0)),"kode tidak terdaftar"))</f>
        <v/>
      </c>
      <c r="E504" s="15" t="str">
        <f aca="false">IF($C504="","",IFERROR(INDEX('Master Barang'!$D$6:$D$105,MATCH($C504,'Master Barang'!$B$6:$B$105,0)),""))</f>
        <v/>
      </c>
      <c r="F504" s="26"/>
      <c r="G504" s="28"/>
      <c r="H504" s="27"/>
      <c r="I504" s="33" t="str">
        <f aca="false">IF($C504="","",IFERROR(N($G504)*INDEX('Master Barang'!$G$6:$G$105,MATCH($C504,'Master Barang'!$B$6:$B$105,0)),0))</f>
        <v/>
      </c>
    </row>
    <row r="505" customFormat="false" ht="15" hidden="false" customHeight="true" outlineLevel="0" collapsed="false">
      <c r="A505" s="15" t="str">
        <f aca="false">IF($C505="","",COUNTA($C$7:$C505))</f>
        <v/>
      </c>
      <c r="B505" s="34"/>
      <c r="C505" s="21"/>
      <c r="D505" s="32" t="str">
        <f aca="false">IF($C505="","",IFERROR(INDEX('Master Barang'!$C$6:$C$105,MATCH($C505,'Master Barang'!$B$6:$B$105,0)),"kode tidak terdaftar"))</f>
        <v/>
      </c>
      <c r="E505" s="15" t="str">
        <f aca="false">IF($C505="","",IFERROR(INDEX('Master Barang'!$D$6:$D$105,MATCH($C505,'Master Barang'!$B$6:$B$105,0)),""))</f>
        <v/>
      </c>
      <c r="F505" s="21"/>
      <c r="G505" s="23"/>
      <c r="H505" s="22"/>
      <c r="I505" s="33" t="str">
        <f aca="false">IF($C505="","",IFERROR(N($G505)*INDEX('Master Barang'!$G$6:$G$105,MATCH($C505,'Master Barang'!$B$6:$B$105,0)),0))</f>
        <v/>
      </c>
    </row>
    <row r="506" customFormat="false" ht="15" hidden="false" customHeight="true" outlineLevel="0" collapsed="false">
      <c r="A506" s="15" t="str">
        <f aca="false">IF($C506="","",COUNTA($C$7:$C506))</f>
        <v/>
      </c>
      <c r="B506" s="35"/>
      <c r="C506" s="26"/>
      <c r="D506" s="32" t="str">
        <f aca="false">IF($C506="","",IFERROR(INDEX('Master Barang'!$C$6:$C$105,MATCH($C506,'Master Barang'!$B$6:$B$105,0)),"kode tidak terdaftar"))</f>
        <v/>
      </c>
      <c r="E506" s="15" t="str">
        <f aca="false">IF($C506="","",IFERROR(INDEX('Master Barang'!$D$6:$D$105,MATCH($C506,'Master Barang'!$B$6:$B$105,0)),""))</f>
        <v/>
      </c>
      <c r="F506" s="26"/>
      <c r="G506" s="28"/>
      <c r="H506" s="27"/>
      <c r="I506" s="33" t="str">
        <f aca="false">IF($C506="","",IFERROR(N($G506)*INDEX('Master Barang'!$G$6:$G$105,MATCH($C506,'Master Barang'!$B$6:$B$105,0)),0))</f>
        <v/>
      </c>
    </row>
    <row r="507" customFormat="false" ht="15" hidden="false" customHeight="true" outlineLevel="0" collapsed="false">
      <c r="A507" s="15" t="str">
        <f aca="false">IF($C507="","",COUNTA($C$7:$C507))</f>
        <v/>
      </c>
      <c r="B507" s="34"/>
      <c r="C507" s="21"/>
      <c r="D507" s="32" t="str">
        <f aca="false">IF($C507="","",IFERROR(INDEX('Master Barang'!$C$6:$C$105,MATCH($C507,'Master Barang'!$B$6:$B$105,0)),"kode tidak terdaftar"))</f>
        <v/>
      </c>
      <c r="E507" s="15" t="str">
        <f aca="false">IF($C507="","",IFERROR(INDEX('Master Barang'!$D$6:$D$105,MATCH($C507,'Master Barang'!$B$6:$B$105,0)),""))</f>
        <v/>
      </c>
      <c r="F507" s="21"/>
      <c r="G507" s="23"/>
      <c r="H507" s="22"/>
      <c r="I507" s="33" t="str">
        <f aca="false">IF($C507="","",IFERROR(N($G507)*INDEX('Master Barang'!$G$6:$G$105,MATCH($C507,'Master Barang'!$B$6:$B$105,0)),0))</f>
        <v/>
      </c>
    </row>
    <row r="508" customFormat="false" ht="15" hidden="false" customHeight="true" outlineLevel="0" collapsed="false">
      <c r="A508" s="15" t="str">
        <f aca="false">IF($C508="","",COUNTA($C$7:$C508))</f>
        <v/>
      </c>
      <c r="B508" s="35"/>
      <c r="C508" s="26"/>
      <c r="D508" s="32" t="str">
        <f aca="false">IF($C508="","",IFERROR(INDEX('Master Barang'!$C$6:$C$105,MATCH($C508,'Master Barang'!$B$6:$B$105,0)),"kode tidak terdaftar"))</f>
        <v/>
      </c>
      <c r="E508" s="15" t="str">
        <f aca="false">IF($C508="","",IFERROR(INDEX('Master Barang'!$D$6:$D$105,MATCH($C508,'Master Barang'!$B$6:$B$105,0)),""))</f>
        <v/>
      </c>
      <c r="F508" s="26"/>
      <c r="G508" s="28"/>
      <c r="H508" s="27"/>
      <c r="I508" s="33" t="str">
        <f aca="false">IF($C508="","",IFERROR(N($G508)*INDEX('Master Barang'!$G$6:$G$105,MATCH($C508,'Master Barang'!$B$6:$B$105,0)),0))</f>
        <v/>
      </c>
    </row>
    <row r="509" customFormat="false" ht="15" hidden="false" customHeight="true" outlineLevel="0" collapsed="false">
      <c r="A509" s="15" t="str">
        <f aca="false">IF($C509="","",COUNTA($C$7:$C509))</f>
        <v/>
      </c>
      <c r="B509" s="34"/>
      <c r="C509" s="21"/>
      <c r="D509" s="32" t="str">
        <f aca="false">IF($C509="","",IFERROR(INDEX('Master Barang'!$C$6:$C$105,MATCH($C509,'Master Barang'!$B$6:$B$105,0)),"kode tidak terdaftar"))</f>
        <v/>
      </c>
      <c r="E509" s="15" t="str">
        <f aca="false">IF($C509="","",IFERROR(INDEX('Master Barang'!$D$6:$D$105,MATCH($C509,'Master Barang'!$B$6:$B$105,0)),""))</f>
        <v/>
      </c>
      <c r="F509" s="21"/>
      <c r="G509" s="23"/>
      <c r="H509" s="22"/>
      <c r="I509" s="33" t="str">
        <f aca="false">IF($C509="","",IFERROR(N($G509)*INDEX('Master Barang'!$G$6:$G$105,MATCH($C509,'Master Barang'!$B$6:$B$105,0)),0))</f>
        <v/>
      </c>
    </row>
    <row r="510" customFormat="false" ht="15" hidden="false" customHeight="true" outlineLevel="0" collapsed="false">
      <c r="A510" s="15" t="str">
        <f aca="false">IF($C510="","",COUNTA($C$7:$C510))</f>
        <v/>
      </c>
      <c r="B510" s="35"/>
      <c r="C510" s="26"/>
      <c r="D510" s="32" t="str">
        <f aca="false">IF($C510="","",IFERROR(INDEX('Master Barang'!$C$6:$C$105,MATCH($C510,'Master Barang'!$B$6:$B$105,0)),"kode tidak terdaftar"))</f>
        <v/>
      </c>
      <c r="E510" s="15" t="str">
        <f aca="false">IF($C510="","",IFERROR(INDEX('Master Barang'!$D$6:$D$105,MATCH($C510,'Master Barang'!$B$6:$B$105,0)),""))</f>
        <v/>
      </c>
      <c r="F510" s="26"/>
      <c r="G510" s="28"/>
      <c r="H510" s="27"/>
      <c r="I510" s="33" t="str">
        <f aca="false">IF($C510="","",IFERROR(N($G510)*INDEX('Master Barang'!$G$6:$G$105,MATCH($C510,'Master Barang'!$B$6:$B$105,0)),0))</f>
        <v/>
      </c>
    </row>
    <row r="511" customFormat="false" ht="15" hidden="false" customHeight="true" outlineLevel="0" collapsed="false">
      <c r="A511" s="15" t="str">
        <f aca="false">IF($C511="","",COUNTA($C$7:$C511))</f>
        <v/>
      </c>
      <c r="B511" s="34"/>
      <c r="C511" s="21"/>
      <c r="D511" s="32" t="str">
        <f aca="false">IF($C511="","",IFERROR(INDEX('Master Barang'!$C$6:$C$105,MATCH($C511,'Master Barang'!$B$6:$B$105,0)),"kode tidak terdaftar"))</f>
        <v/>
      </c>
      <c r="E511" s="15" t="str">
        <f aca="false">IF($C511="","",IFERROR(INDEX('Master Barang'!$D$6:$D$105,MATCH($C511,'Master Barang'!$B$6:$B$105,0)),""))</f>
        <v/>
      </c>
      <c r="F511" s="21"/>
      <c r="G511" s="23"/>
      <c r="H511" s="22"/>
      <c r="I511" s="33" t="str">
        <f aca="false">IF($C511="","",IFERROR(N($G511)*INDEX('Master Barang'!$G$6:$G$105,MATCH($C511,'Master Barang'!$B$6:$B$105,0)),0))</f>
        <v/>
      </c>
    </row>
    <row r="512" customFormat="false" ht="15" hidden="false" customHeight="true" outlineLevel="0" collapsed="false">
      <c r="A512" s="15" t="str">
        <f aca="false">IF($C512="","",COUNTA($C$7:$C512))</f>
        <v/>
      </c>
      <c r="B512" s="35"/>
      <c r="C512" s="26"/>
      <c r="D512" s="32" t="str">
        <f aca="false">IF($C512="","",IFERROR(INDEX('Master Barang'!$C$6:$C$105,MATCH($C512,'Master Barang'!$B$6:$B$105,0)),"kode tidak terdaftar"))</f>
        <v/>
      </c>
      <c r="E512" s="15" t="str">
        <f aca="false">IF($C512="","",IFERROR(INDEX('Master Barang'!$D$6:$D$105,MATCH($C512,'Master Barang'!$B$6:$B$105,0)),""))</f>
        <v/>
      </c>
      <c r="F512" s="26"/>
      <c r="G512" s="28"/>
      <c r="H512" s="27"/>
      <c r="I512" s="33" t="str">
        <f aca="false">IF($C512="","",IFERROR(N($G512)*INDEX('Master Barang'!$G$6:$G$105,MATCH($C512,'Master Barang'!$B$6:$B$105,0)),0))</f>
        <v/>
      </c>
    </row>
    <row r="513" customFormat="false" ht="15" hidden="false" customHeight="true" outlineLevel="0" collapsed="false">
      <c r="A513" s="15" t="str">
        <f aca="false">IF($C513="","",COUNTA($C$7:$C513))</f>
        <v/>
      </c>
      <c r="B513" s="34"/>
      <c r="C513" s="21"/>
      <c r="D513" s="32" t="str">
        <f aca="false">IF($C513="","",IFERROR(INDEX('Master Barang'!$C$6:$C$105,MATCH($C513,'Master Barang'!$B$6:$B$105,0)),"kode tidak terdaftar"))</f>
        <v/>
      </c>
      <c r="E513" s="15" t="str">
        <f aca="false">IF($C513="","",IFERROR(INDEX('Master Barang'!$D$6:$D$105,MATCH($C513,'Master Barang'!$B$6:$B$105,0)),""))</f>
        <v/>
      </c>
      <c r="F513" s="21"/>
      <c r="G513" s="23"/>
      <c r="H513" s="22"/>
      <c r="I513" s="33" t="str">
        <f aca="false">IF($C513="","",IFERROR(N($G513)*INDEX('Master Barang'!$G$6:$G$105,MATCH($C513,'Master Barang'!$B$6:$B$105,0)),0))</f>
        <v/>
      </c>
    </row>
    <row r="514" customFormat="false" ht="15" hidden="false" customHeight="true" outlineLevel="0" collapsed="false">
      <c r="A514" s="15" t="str">
        <f aca="false">IF($C514="","",COUNTA($C$7:$C514))</f>
        <v/>
      </c>
      <c r="B514" s="35"/>
      <c r="C514" s="26"/>
      <c r="D514" s="32" t="str">
        <f aca="false">IF($C514="","",IFERROR(INDEX('Master Barang'!$C$6:$C$105,MATCH($C514,'Master Barang'!$B$6:$B$105,0)),"kode tidak terdaftar"))</f>
        <v/>
      </c>
      <c r="E514" s="15" t="str">
        <f aca="false">IF($C514="","",IFERROR(INDEX('Master Barang'!$D$6:$D$105,MATCH($C514,'Master Barang'!$B$6:$B$105,0)),""))</f>
        <v/>
      </c>
      <c r="F514" s="26"/>
      <c r="G514" s="28"/>
      <c r="H514" s="27"/>
      <c r="I514" s="33" t="str">
        <f aca="false">IF($C514="","",IFERROR(N($G514)*INDEX('Master Barang'!$G$6:$G$105,MATCH($C514,'Master Barang'!$B$6:$B$105,0)),0))</f>
        <v/>
      </c>
    </row>
    <row r="515" customFormat="false" ht="15" hidden="false" customHeight="true" outlineLevel="0" collapsed="false">
      <c r="A515" s="15" t="str">
        <f aca="false">IF($C515="","",COUNTA($C$7:$C515))</f>
        <v/>
      </c>
      <c r="B515" s="34"/>
      <c r="C515" s="21"/>
      <c r="D515" s="32" t="str">
        <f aca="false">IF($C515="","",IFERROR(INDEX('Master Barang'!$C$6:$C$105,MATCH($C515,'Master Barang'!$B$6:$B$105,0)),"kode tidak terdaftar"))</f>
        <v/>
      </c>
      <c r="E515" s="15" t="str">
        <f aca="false">IF($C515="","",IFERROR(INDEX('Master Barang'!$D$6:$D$105,MATCH($C515,'Master Barang'!$B$6:$B$105,0)),""))</f>
        <v/>
      </c>
      <c r="F515" s="21"/>
      <c r="G515" s="23"/>
      <c r="H515" s="22"/>
      <c r="I515" s="33" t="str">
        <f aca="false">IF($C515="","",IFERROR(N($G515)*INDEX('Master Barang'!$G$6:$G$105,MATCH($C515,'Master Barang'!$B$6:$B$105,0)),0))</f>
        <v/>
      </c>
    </row>
    <row r="516" customFormat="false" ht="15" hidden="false" customHeight="true" outlineLevel="0" collapsed="false">
      <c r="A516" s="15" t="str">
        <f aca="false">IF($C516="","",COUNTA($C$7:$C516))</f>
        <v/>
      </c>
      <c r="B516" s="35"/>
      <c r="C516" s="26"/>
      <c r="D516" s="32" t="str">
        <f aca="false">IF($C516="","",IFERROR(INDEX('Master Barang'!$C$6:$C$105,MATCH($C516,'Master Barang'!$B$6:$B$105,0)),"kode tidak terdaftar"))</f>
        <v/>
      </c>
      <c r="E516" s="15" t="str">
        <f aca="false">IF($C516="","",IFERROR(INDEX('Master Barang'!$D$6:$D$105,MATCH($C516,'Master Barang'!$B$6:$B$105,0)),""))</f>
        <v/>
      </c>
      <c r="F516" s="26"/>
      <c r="G516" s="28"/>
      <c r="H516" s="27"/>
      <c r="I516" s="33" t="str">
        <f aca="false">IF($C516="","",IFERROR(N($G516)*INDEX('Master Barang'!$G$6:$G$105,MATCH($C516,'Master Barang'!$B$6:$B$105,0)),0))</f>
        <v/>
      </c>
    </row>
    <row r="517" customFormat="false" ht="15" hidden="false" customHeight="true" outlineLevel="0" collapsed="false">
      <c r="A517" s="15" t="str">
        <f aca="false">IF($C517="","",COUNTA($C$7:$C517))</f>
        <v/>
      </c>
      <c r="B517" s="34"/>
      <c r="C517" s="21"/>
      <c r="D517" s="32" t="str">
        <f aca="false">IF($C517="","",IFERROR(INDEX('Master Barang'!$C$6:$C$105,MATCH($C517,'Master Barang'!$B$6:$B$105,0)),"kode tidak terdaftar"))</f>
        <v/>
      </c>
      <c r="E517" s="15" t="str">
        <f aca="false">IF($C517="","",IFERROR(INDEX('Master Barang'!$D$6:$D$105,MATCH($C517,'Master Barang'!$B$6:$B$105,0)),""))</f>
        <v/>
      </c>
      <c r="F517" s="21"/>
      <c r="G517" s="23"/>
      <c r="H517" s="22"/>
      <c r="I517" s="33" t="str">
        <f aca="false">IF($C517="","",IFERROR(N($G517)*INDEX('Master Barang'!$G$6:$G$105,MATCH($C517,'Master Barang'!$B$6:$B$105,0)),0))</f>
        <v/>
      </c>
    </row>
    <row r="518" customFormat="false" ht="15" hidden="false" customHeight="true" outlineLevel="0" collapsed="false">
      <c r="A518" s="15" t="str">
        <f aca="false">IF($C518="","",COUNTA($C$7:$C518))</f>
        <v/>
      </c>
      <c r="B518" s="35"/>
      <c r="C518" s="26"/>
      <c r="D518" s="32" t="str">
        <f aca="false">IF($C518="","",IFERROR(INDEX('Master Barang'!$C$6:$C$105,MATCH($C518,'Master Barang'!$B$6:$B$105,0)),"kode tidak terdaftar"))</f>
        <v/>
      </c>
      <c r="E518" s="15" t="str">
        <f aca="false">IF($C518="","",IFERROR(INDEX('Master Barang'!$D$6:$D$105,MATCH($C518,'Master Barang'!$B$6:$B$105,0)),""))</f>
        <v/>
      </c>
      <c r="F518" s="26"/>
      <c r="G518" s="28"/>
      <c r="H518" s="27"/>
      <c r="I518" s="33" t="str">
        <f aca="false">IF($C518="","",IFERROR(N($G518)*INDEX('Master Barang'!$G$6:$G$105,MATCH($C518,'Master Barang'!$B$6:$B$105,0)),0))</f>
        <v/>
      </c>
    </row>
    <row r="519" customFormat="false" ht="15" hidden="false" customHeight="true" outlineLevel="0" collapsed="false">
      <c r="A519" s="15" t="str">
        <f aca="false">IF($C519="","",COUNTA($C$7:$C519))</f>
        <v/>
      </c>
      <c r="B519" s="34"/>
      <c r="C519" s="21"/>
      <c r="D519" s="32" t="str">
        <f aca="false">IF($C519="","",IFERROR(INDEX('Master Barang'!$C$6:$C$105,MATCH($C519,'Master Barang'!$B$6:$B$105,0)),"kode tidak terdaftar"))</f>
        <v/>
      </c>
      <c r="E519" s="15" t="str">
        <f aca="false">IF($C519="","",IFERROR(INDEX('Master Barang'!$D$6:$D$105,MATCH($C519,'Master Barang'!$B$6:$B$105,0)),""))</f>
        <v/>
      </c>
      <c r="F519" s="21"/>
      <c r="G519" s="23"/>
      <c r="H519" s="22"/>
      <c r="I519" s="33" t="str">
        <f aca="false">IF($C519="","",IFERROR(N($G519)*INDEX('Master Barang'!$G$6:$G$105,MATCH($C519,'Master Barang'!$B$6:$B$105,0)),0))</f>
        <v/>
      </c>
    </row>
    <row r="520" customFormat="false" ht="15" hidden="false" customHeight="true" outlineLevel="0" collapsed="false">
      <c r="A520" s="15" t="str">
        <f aca="false">IF($C520="","",COUNTA($C$7:$C520))</f>
        <v/>
      </c>
      <c r="B520" s="35"/>
      <c r="C520" s="26"/>
      <c r="D520" s="32" t="str">
        <f aca="false">IF($C520="","",IFERROR(INDEX('Master Barang'!$C$6:$C$105,MATCH($C520,'Master Barang'!$B$6:$B$105,0)),"kode tidak terdaftar"))</f>
        <v/>
      </c>
      <c r="E520" s="15" t="str">
        <f aca="false">IF($C520="","",IFERROR(INDEX('Master Barang'!$D$6:$D$105,MATCH($C520,'Master Barang'!$B$6:$B$105,0)),""))</f>
        <v/>
      </c>
      <c r="F520" s="26"/>
      <c r="G520" s="28"/>
      <c r="H520" s="27"/>
      <c r="I520" s="33" t="str">
        <f aca="false">IF($C520="","",IFERROR(N($G520)*INDEX('Master Barang'!$G$6:$G$105,MATCH($C520,'Master Barang'!$B$6:$B$105,0)),0))</f>
        <v/>
      </c>
    </row>
    <row r="521" customFormat="false" ht="15" hidden="false" customHeight="true" outlineLevel="0" collapsed="false">
      <c r="A521" s="15" t="str">
        <f aca="false">IF($C521="","",COUNTA($C$7:$C521))</f>
        <v/>
      </c>
      <c r="B521" s="34"/>
      <c r="C521" s="21"/>
      <c r="D521" s="32" t="str">
        <f aca="false">IF($C521="","",IFERROR(INDEX('Master Barang'!$C$6:$C$105,MATCH($C521,'Master Barang'!$B$6:$B$105,0)),"kode tidak terdaftar"))</f>
        <v/>
      </c>
      <c r="E521" s="15" t="str">
        <f aca="false">IF($C521="","",IFERROR(INDEX('Master Barang'!$D$6:$D$105,MATCH($C521,'Master Barang'!$B$6:$B$105,0)),""))</f>
        <v/>
      </c>
      <c r="F521" s="21"/>
      <c r="G521" s="23"/>
      <c r="H521" s="22"/>
      <c r="I521" s="33" t="str">
        <f aca="false">IF($C521="","",IFERROR(N($G521)*INDEX('Master Barang'!$G$6:$G$105,MATCH($C521,'Master Barang'!$B$6:$B$105,0)),0))</f>
        <v/>
      </c>
    </row>
    <row r="522" customFormat="false" ht="15" hidden="false" customHeight="true" outlineLevel="0" collapsed="false">
      <c r="A522" s="15" t="str">
        <f aca="false">IF($C522="","",COUNTA($C$7:$C522))</f>
        <v/>
      </c>
      <c r="B522" s="35"/>
      <c r="C522" s="26"/>
      <c r="D522" s="32" t="str">
        <f aca="false">IF($C522="","",IFERROR(INDEX('Master Barang'!$C$6:$C$105,MATCH($C522,'Master Barang'!$B$6:$B$105,0)),"kode tidak terdaftar"))</f>
        <v/>
      </c>
      <c r="E522" s="15" t="str">
        <f aca="false">IF($C522="","",IFERROR(INDEX('Master Barang'!$D$6:$D$105,MATCH($C522,'Master Barang'!$B$6:$B$105,0)),""))</f>
        <v/>
      </c>
      <c r="F522" s="26"/>
      <c r="G522" s="28"/>
      <c r="H522" s="27"/>
      <c r="I522" s="33" t="str">
        <f aca="false">IF($C522="","",IFERROR(N($G522)*INDEX('Master Barang'!$G$6:$G$105,MATCH($C522,'Master Barang'!$B$6:$B$105,0)),0))</f>
        <v/>
      </c>
    </row>
    <row r="523" customFormat="false" ht="15" hidden="false" customHeight="true" outlineLevel="0" collapsed="false">
      <c r="A523" s="15" t="str">
        <f aca="false">IF($C523="","",COUNTA($C$7:$C523))</f>
        <v/>
      </c>
      <c r="B523" s="34"/>
      <c r="C523" s="21"/>
      <c r="D523" s="32" t="str">
        <f aca="false">IF($C523="","",IFERROR(INDEX('Master Barang'!$C$6:$C$105,MATCH($C523,'Master Barang'!$B$6:$B$105,0)),"kode tidak terdaftar"))</f>
        <v/>
      </c>
      <c r="E523" s="15" t="str">
        <f aca="false">IF($C523="","",IFERROR(INDEX('Master Barang'!$D$6:$D$105,MATCH($C523,'Master Barang'!$B$6:$B$105,0)),""))</f>
        <v/>
      </c>
      <c r="F523" s="21"/>
      <c r="G523" s="23"/>
      <c r="H523" s="22"/>
      <c r="I523" s="33" t="str">
        <f aca="false">IF($C523="","",IFERROR(N($G523)*INDEX('Master Barang'!$G$6:$G$105,MATCH($C523,'Master Barang'!$B$6:$B$105,0)),0))</f>
        <v/>
      </c>
    </row>
    <row r="524" customFormat="false" ht="15" hidden="false" customHeight="true" outlineLevel="0" collapsed="false">
      <c r="A524" s="15" t="str">
        <f aca="false">IF($C524="","",COUNTA($C$7:$C524))</f>
        <v/>
      </c>
      <c r="B524" s="35"/>
      <c r="C524" s="26"/>
      <c r="D524" s="32" t="str">
        <f aca="false">IF($C524="","",IFERROR(INDEX('Master Barang'!$C$6:$C$105,MATCH($C524,'Master Barang'!$B$6:$B$105,0)),"kode tidak terdaftar"))</f>
        <v/>
      </c>
      <c r="E524" s="15" t="str">
        <f aca="false">IF($C524="","",IFERROR(INDEX('Master Barang'!$D$6:$D$105,MATCH($C524,'Master Barang'!$B$6:$B$105,0)),""))</f>
        <v/>
      </c>
      <c r="F524" s="26"/>
      <c r="G524" s="28"/>
      <c r="H524" s="27"/>
      <c r="I524" s="33" t="str">
        <f aca="false">IF($C524="","",IFERROR(N($G524)*INDEX('Master Barang'!$G$6:$G$105,MATCH($C524,'Master Barang'!$B$6:$B$105,0)),0))</f>
        <v/>
      </c>
    </row>
    <row r="525" customFormat="false" ht="15" hidden="false" customHeight="true" outlineLevel="0" collapsed="false">
      <c r="A525" s="15" t="str">
        <f aca="false">IF($C525="","",COUNTA($C$7:$C525))</f>
        <v/>
      </c>
      <c r="B525" s="34"/>
      <c r="C525" s="21"/>
      <c r="D525" s="32" t="str">
        <f aca="false">IF($C525="","",IFERROR(INDEX('Master Barang'!$C$6:$C$105,MATCH($C525,'Master Barang'!$B$6:$B$105,0)),"kode tidak terdaftar"))</f>
        <v/>
      </c>
      <c r="E525" s="15" t="str">
        <f aca="false">IF($C525="","",IFERROR(INDEX('Master Barang'!$D$6:$D$105,MATCH($C525,'Master Barang'!$B$6:$B$105,0)),""))</f>
        <v/>
      </c>
      <c r="F525" s="21"/>
      <c r="G525" s="23"/>
      <c r="H525" s="22"/>
      <c r="I525" s="33" t="str">
        <f aca="false">IF($C525="","",IFERROR(N($G525)*INDEX('Master Barang'!$G$6:$G$105,MATCH($C525,'Master Barang'!$B$6:$B$105,0)),0))</f>
        <v/>
      </c>
    </row>
    <row r="526" customFormat="false" ht="15" hidden="false" customHeight="true" outlineLevel="0" collapsed="false">
      <c r="A526" s="15" t="str">
        <f aca="false">IF($C526="","",COUNTA($C$7:$C526))</f>
        <v/>
      </c>
      <c r="B526" s="35"/>
      <c r="C526" s="26"/>
      <c r="D526" s="32" t="str">
        <f aca="false">IF($C526="","",IFERROR(INDEX('Master Barang'!$C$6:$C$105,MATCH($C526,'Master Barang'!$B$6:$B$105,0)),"kode tidak terdaftar"))</f>
        <v/>
      </c>
      <c r="E526" s="15" t="str">
        <f aca="false">IF($C526="","",IFERROR(INDEX('Master Barang'!$D$6:$D$105,MATCH($C526,'Master Barang'!$B$6:$B$105,0)),""))</f>
        <v/>
      </c>
      <c r="F526" s="26"/>
      <c r="G526" s="28"/>
      <c r="H526" s="27"/>
      <c r="I526" s="33" t="str">
        <f aca="false">IF($C526="","",IFERROR(N($G526)*INDEX('Master Barang'!$G$6:$G$105,MATCH($C526,'Master Barang'!$B$6:$B$105,0)),0))</f>
        <v/>
      </c>
    </row>
    <row r="527" customFormat="false" ht="15" hidden="false" customHeight="true" outlineLevel="0" collapsed="false">
      <c r="A527" s="15" t="str">
        <f aca="false">IF($C527="","",COUNTA($C$7:$C527))</f>
        <v/>
      </c>
      <c r="B527" s="34"/>
      <c r="C527" s="21"/>
      <c r="D527" s="32" t="str">
        <f aca="false">IF($C527="","",IFERROR(INDEX('Master Barang'!$C$6:$C$105,MATCH($C527,'Master Barang'!$B$6:$B$105,0)),"kode tidak terdaftar"))</f>
        <v/>
      </c>
      <c r="E527" s="15" t="str">
        <f aca="false">IF($C527="","",IFERROR(INDEX('Master Barang'!$D$6:$D$105,MATCH($C527,'Master Barang'!$B$6:$B$105,0)),""))</f>
        <v/>
      </c>
      <c r="F527" s="21"/>
      <c r="G527" s="23"/>
      <c r="H527" s="22"/>
      <c r="I527" s="33" t="str">
        <f aca="false">IF($C527="","",IFERROR(N($G527)*INDEX('Master Barang'!$G$6:$G$105,MATCH($C527,'Master Barang'!$B$6:$B$105,0)),0))</f>
        <v/>
      </c>
    </row>
    <row r="528" customFormat="false" ht="15" hidden="false" customHeight="true" outlineLevel="0" collapsed="false">
      <c r="A528" s="15" t="str">
        <f aca="false">IF($C528="","",COUNTA($C$7:$C528))</f>
        <v/>
      </c>
      <c r="B528" s="35"/>
      <c r="C528" s="26"/>
      <c r="D528" s="32" t="str">
        <f aca="false">IF($C528="","",IFERROR(INDEX('Master Barang'!$C$6:$C$105,MATCH($C528,'Master Barang'!$B$6:$B$105,0)),"kode tidak terdaftar"))</f>
        <v/>
      </c>
      <c r="E528" s="15" t="str">
        <f aca="false">IF($C528="","",IFERROR(INDEX('Master Barang'!$D$6:$D$105,MATCH($C528,'Master Barang'!$B$6:$B$105,0)),""))</f>
        <v/>
      </c>
      <c r="F528" s="26"/>
      <c r="G528" s="28"/>
      <c r="H528" s="27"/>
      <c r="I528" s="33" t="str">
        <f aca="false">IF($C528="","",IFERROR(N($G528)*INDEX('Master Barang'!$G$6:$G$105,MATCH($C528,'Master Barang'!$B$6:$B$105,0)),0))</f>
        <v/>
      </c>
    </row>
    <row r="529" customFormat="false" ht="15" hidden="false" customHeight="true" outlineLevel="0" collapsed="false">
      <c r="A529" s="15" t="str">
        <f aca="false">IF($C529="","",COUNTA($C$7:$C529))</f>
        <v/>
      </c>
      <c r="B529" s="34"/>
      <c r="C529" s="21"/>
      <c r="D529" s="32" t="str">
        <f aca="false">IF($C529="","",IFERROR(INDEX('Master Barang'!$C$6:$C$105,MATCH($C529,'Master Barang'!$B$6:$B$105,0)),"kode tidak terdaftar"))</f>
        <v/>
      </c>
      <c r="E529" s="15" t="str">
        <f aca="false">IF($C529="","",IFERROR(INDEX('Master Barang'!$D$6:$D$105,MATCH($C529,'Master Barang'!$B$6:$B$105,0)),""))</f>
        <v/>
      </c>
      <c r="F529" s="21"/>
      <c r="G529" s="23"/>
      <c r="H529" s="22"/>
      <c r="I529" s="33" t="str">
        <f aca="false">IF($C529="","",IFERROR(N($G529)*INDEX('Master Barang'!$G$6:$G$105,MATCH($C529,'Master Barang'!$B$6:$B$105,0)),0))</f>
        <v/>
      </c>
    </row>
    <row r="530" customFormat="false" ht="15" hidden="false" customHeight="true" outlineLevel="0" collapsed="false">
      <c r="A530" s="15" t="str">
        <f aca="false">IF($C530="","",COUNTA($C$7:$C530))</f>
        <v/>
      </c>
      <c r="B530" s="35"/>
      <c r="C530" s="26"/>
      <c r="D530" s="32" t="str">
        <f aca="false">IF($C530="","",IFERROR(INDEX('Master Barang'!$C$6:$C$105,MATCH($C530,'Master Barang'!$B$6:$B$105,0)),"kode tidak terdaftar"))</f>
        <v/>
      </c>
      <c r="E530" s="15" t="str">
        <f aca="false">IF($C530="","",IFERROR(INDEX('Master Barang'!$D$6:$D$105,MATCH($C530,'Master Barang'!$B$6:$B$105,0)),""))</f>
        <v/>
      </c>
      <c r="F530" s="26"/>
      <c r="G530" s="28"/>
      <c r="H530" s="27"/>
      <c r="I530" s="33" t="str">
        <f aca="false">IF($C530="","",IFERROR(N($G530)*INDEX('Master Barang'!$G$6:$G$105,MATCH($C530,'Master Barang'!$B$6:$B$105,0)),0))</f>
        <v/>
      </c>
    </row>
    <row r="531" customFormat="false" ht="15" hidden="false" customHeight="true" outlineLevel="0" collapsed="false">
      <c r="A531" s="15" t="str">
        <f aca="false">IF($C531="","",COUNTA($C$7:$C531))</f>
        <v/>
      </c>
      <c r="B531" s="34"/>
      <c r="C531" s="21"/>
      <c r="D531" s="32" t="str">
        <f aca="false">IF($C531="","",IFERROR(INDEX('Master Barang'!$C$6:$C$105,MATCH($C531,'Master Barang'!$B$6:$B$105,0)),"kode tidak terdaftar"))</f>
        <v/>
      </c>
      <c r="E531" s="15" t="str">
        <f aca="false">IF($C531="","",IFERROR(INDEX('Master Barang'!$D$6:$D$105,MATCH($C531,'Master Barang'!$B$6:$B$105,0)),""))</f>
        <v/>
      </c>
      <c r="F531" s="21"/>
      <c r="G531" s="23"/>
      <c r="H531" s="22"/>
      <c r="I531" s="33" t="str">
        <f aca="false">IF($C531="","",IFERROR(N($G531)*INDEX('Master Barang'!$G$6:$G$105,MATCH($C531,'Master Barang'!$B$6:$B$105,0)),0))</f>
        <v/>
      </c>
    </row>
    <row r="532" customFormat="false" ht="15" hidden="false" customHeight="true" outlineLevel="0" collapsed="false">
      <c r="A532" s="15" t="str">
        <f aca="false">IF($C532="","",COUNTA($C$7:$C532))</f>
        <v/>
      </c>
      <c r="B532" s="35"/>
      <c r="C532" s="26"/>
      <c r="D532" s="32" t="str">
        <f aca="false">IF($C532="","",IFERROR(INDEX('Master Barang'!$C$6:$C$105,MATCH($C532,'Master Barang'!$B$6:$B$105,0)),"kode tidak terdaftar"))</f>
        <v/>
      </c>
      <c r="E532" s="15" t="str">
        <f aca="false">IF($C532="","",IFERROR(INDEX('Master Barang'!$D$6:$D$105,MATCH($C532,'Master Barang'!$B$6:$B$105,0)),""))</f>
        <v/>
      </c>
      <c r="F532" s="26"/>
      <c r="G532" s="28"/>
      <c r="H532" s="27"/>
      <c r="I532" s="33" t="str">
        <f aca="false">IF($C532="","",IFERROR(N($G532)*INDEX('Master Barang'!$G$6:$G$105,MATCH($C532,'Master Barang'!$B$6:$B$105,0)),0))</f>
        <v/>
      </c>
    </row>
    <row r="533" customFormat="false" ht="15" hidden="false" customHeight="true" outlineLevel="0" collapsed="false">
      <c r="A533" s="15" t="str">
        <f aca="false">IF($C533="","",COUNTA($C$7:$C533))</f>
        <v/>
      </c>
      <c r="B533" s="34"/>
      <c r="C533" s="21"/>
      <c r="D533" s="32" t="str">
        <f aca="false">IF($C533="","",IFERROR(INDEX('Master Barang'!$C$6:$C$105,MATCH($C533,'Master Barang'!$B$6:$B$105,0)),"kode tidak terdaftar"))</f>
        <v/>
      </c>
      <c r="E533" s="15" t="str">
        <f aca="false">IF($C533="","",IFERROR(INDEX('Master Barang'!$D$6:$D$105,MATCH($C533,'Master Barang'!$B$6:$B$105,0)),""))</f>
        <v/>
      </c>
      <c r="F533" s="21"/>
      <c r="G533" s="23"/>
      <c r="H533" s="22"/>
      <c r="I533" s="33" t="str">
        <f aca="false">IF($C533="","",IFERROR(N($G533)*INDEX('Master Barang'!$G$6:$G$105,MATCH($C533,'Master Barang'!$B$6:$B$105,0)),0))</f>
        <v/>
      </c>
    </row>
    <row r="534" customFormat="false" ht="15" hidden="false" customHeight="true" outlineLevel="0" collapsed="false">
      <c r="A534" s="15" t="str">
        <f aca="false">IF($C534="","",COUNTA($C$7:$C534))</f>
        <v/>
      </c>
      <c r="B534" s="35"/>
      <c r="C534" s="26"/>
      <c r="D534" s="32" t="str">
        <f aca="false">IF($C534="","",IFERROR(INDEX('Master Barang'!$C$6:$C$105,MATCH($C534,'Master Barang'!$B$6:$B$105,0)),"kode tidak terdaftar"))</f>
        <v/>
      </c>
      <c r="E534" s="15" t="str">
        <f aca="false">IF($C534="","",IFERROR(INDEX('Master Barang'!$D$6:$D$105,MATCH($C534,'Master Barang'!$B$6:$B$105,0)),""))</f>
        <v/>
      </c>
      <c r="F534" s="26"/>
      <c r="G534" s="28"/>
      <c r="H534" s="27"/>
      <c r="I534" s="33" t="str">
        <f aca="false">IF($C534="","",IFERROR(N($G534)*INDEX('Master Barang'!$G$6:$G$105,MATCH($C534,'Master Barang'!$B$6:$B$105,0)),0))</f>
        <v/>
      </c>
    </row>
    <row r="535" customFormat="false" ht="15" hidden="false" customHeight="true" outlineLevel="0" collapsed="false">
      <c r="A535" s="15" t="str">
        <f aca="false">IF($C535="","",COUNTA($C$7:$C535))</f>
        <v/>
      </c>
      <c r="B535" s="34"/>
      <c r="C535" s="21"/>
      <c r="D535" s="32" t="str">
        <f aca="false">IF($C535="","",IFERROR(INDEX('Master Barang'!$C$6:$C$105,MATCH($C535,'Master Barang'!$B$6:$B$105,0)),"kode tidak terdaftar"))</f>
        <v/>
      </c>
      <c r="E535" s="15" t="str">
        <f aca="false">IF($C535="","",IFERROR(INDEX('Master Barang'!$D$6:$D$105,MATCH($C535,'Master Barang'!$B$6:$B$105,0)),""))</f>
        <v/>
      </c>
      <c r="F535" s="21"/>
      <c r="G535" s="23"/>
      <c r="H535" s="22"/>
      <c r="I535" s="33" t="str">
        <f aca="false">IF($C535="","",IFERROR(N($G535)*INDEX('Master Barang'!$G$6:$G$105,MATCH($C535,'Master Barang'!$B$6:$B$105,0)),0))</f>
        <v/>
      </c>
    </row>
    <row r="536" customFormat="false" ht="15" hidden="false" customHeight="true" outlineLevel="0" collapsed="false">
      <c r="A536" s="15" t="str">
        <f aca="false">IF($C536="","",COUNTA($C$7:$C536))</f>
        <v/>
      </c>
      <c r="B536" s="35"/>
      <c r="C536" s="26"/>
      <c r="D536" s="32" t="str">
        <f aca="false">IF($C536="","",IFERROR(INDEX('Master Barang'!$C$6:$C$105,MATCH($C536,'Master Barang'!$B$6:$B$105,0)),"kode tidak terdaftar"))</f>
        <v/>
      </c>
      <c r="E536" s="15" t="str">
        <f aca="false">IF($C536="","",IFERROR(INDEX('Master Barang'!$D$6:$D$105,MATCH($C536,'Master Barang'!$B$6:$B$105,0)),""))</f>
        <v/>
      </c>
      <c r="F536" s="26"/>
      <c r="G536" s="28"/>
      <c r="H536" s="27"/>
      <c r="I536" s="33" t="str">
        <f aca="false">IF($C536="","",IFERROR(N($G536)*INDEX('Master Barang'!$G$6:$G$105,MATCH($C536,'Master Barang'!$B$6:$B$105,0)),0))</f>
        <v/>
      </c>
    </row>
    <row r="537" customFormat="false" ht="15" hidden="false" customHeight="true" outlineLevel="0" collapsed="false">
      <c r="A537" s="15" t="str">
        <f aca="false">IF($C537="","",COUNTA($C$7:$C537))</f>
        <v/>
      </c>
      <c r="B537" s="34"/>
      <c r="C537" s="21"/>
      <c r="D537" s="32" t="str">
        <f aca="false">IF($C537="","",IFERROR(INDEX('Master Barang'!$C$6:$C$105,MATCH($C537,'Master Barang'!$B$6:$B$105,0)),"kode tidak terdaftar"))</f>
        <v/>
      </c>
      <c r="E537" s="15" t="str">
        <f aca="false">IF($C537="","",IFERROR(INDEX('Master Barang'!$D$6:$D$105,MATCH($C537,'Master Barang'!$B$6:$B$105,0)),""))</f>
        <v/>
      </c>
      <c r="F537" s="21"/>
      <c r="G537" s="23"/>
      <c r="H537" s="22"/>
      <c r="I537" s="33" t="str">
        <f aca="false">IF($C537="","",IFERROR(N($G537)*INDEX('Master Barang'!$G$6:$G$105,MATCH($C537,'Master Barang'!$B$6:$B$105,0)),0))</f>
        <v/>
      </c>
    </row>
    <row r="538" customFormat="false" ht="15" hidden="false" customHeight="true" outlineLevel="0" collapsed="false">
      <c r="A538" s="15" t="str">
        <f aca="false">IF($C538="","",COUNTA($C$7:$C538))</f>
        <v/>
      </c>
      <c r="B538" s="35"/>
      <c r="C538" s="26"/>
      <c r="D538" s="32" t="str">
        <f aca="false">IF($C538="","",IFERROR(INDEX('Master Barang'!$C$6:$C$105,MATCH($C538,'Master Barang'!$B$6:$B$105,0)),"kode tidak terdaftar"))</f>
        <v/>
      </c>
      <c r="E538" s="15" t="str">
        <f aca="false">IF($C538="","",IFERROR(INDEX('Master Barang'!$D$6:$D$105,MATCH($C538,'Master Barang'!$B$6:$B$105,0)),""))</f>
        <v/>
      </c>
      <c r="F538" s="26"/>
      <c r="G538" s="28"/>
      <c r="H538" s="27"/>
      <c r="I538" s="33" t="str">
        <f aca="false">IF($C538="","",IFERROR(N($G538)*INDEX('Master Barang'!$G$6:$G$105,MATCH($C538,'Master Barang'!$B$6:$B$105,0)),0))</f>
        <v/>
      </c>
    </row>
    <row r="539" customFormat="false" ht="15" hidden="false" customHeight="true" outlineLevel="0" collapsed="false">
      <c r="A539" s="15" t="str">
        <f aca="false">IF($C539="","",COUNTA($C$7:$C539))</f>
        <v/>
      </c>
      <c r="B539" s="34"/>
      <c r="C539" s="21"/>
      <c r="D539" s="32" t="str">
        <f aca="false">IF($C539="","",IFERROR(INDEX('Master Barang'!$C$6:$C$105,MATCH($C539,'Master Barang'!$B$6:$B$105,0)),"kode tidak terdaftar"))</f>
        <v/>
      </c>
      <c r="E539" s="15" t="str">
        <f aca="false">IF($C539="","",IFERROR(INDEX('Master Barang'!$D$6:$D$105,MATCH($C539,'Master Barang'!$B$6:$B$105,0)),""))</f>
        <v/>
      </c>
      <c r="F539" s="21"/>
      <c r="G539" s="23"/>
      <c r="H539" s="22"/>
      <c r="I539" s="33" t="str">
        <f aca="false">IF($C539="","",IFERROR(N($G539)*INDEX('Master Barang'!$G$6:$G$105,MATCH($C539,'Master Barang'!$B$6:$B$105,0)),0))</f>
        <v/>
      </c>
    </row>
    <row r="540" customFormat="false" ht="15" hidden="false" customHeight="true" outlineLevel="0" collapsed="false">
      <c r="A540" s="15" t="str">
        <f aca="false">IF($C540="","",COUNTA($C$7:$C540))</f>
        <v/>
      </c>
      <c r="B540" s="35"/>
      <c r="C540" s="26"/>
      <c r="D540" s="32" t="str">
        <f aca="false">IF($C540="","",IFERROR(INDEX('Master Barang'!$C$6:$C$105,MATCH($C540,'Master Barang'!$B$6:$B$105,0)),"kode tidak terdaftar"))</f>
        <v/>
      </c>
      <c r="E540" s="15" t="str">
        <f aca="false">IF($C540="","",IFERROR(INDEX('Master Barang'!$D$6:$D$105,MATCH($C540,'Master Barang'!$B$6:$B$105,0)),""))</f>
        <v/>
      </c>
      <c r="F540" s="26"/>
      <c r="G540" s="28"/>
      <c r="H540" s="27"/>
      <c r="I540" s="33" t="str">
        <f aca="false">IF($C540="","",IFERROR(N($G540)*INDEX('Master Barang'!$G$6:$G$105,MATCH($C540,'Master Barang'!$B$6:$B$105,0)),0))</f>
        <v/>
      </c>
    </row>
    <row r="541" customFormat="false" ht="15" hidden="false" customHeight="true" outlineLevel="0" collapsed="false">
      <c r="A541" s="15" t="str">
        <f aca="false">IF($C541="","",COUNTA($C$7:$C541))</f>
        <v/>
      </c>
      <c r="B541" s="34"/>
      <c r="C541" s="21"/>
      <c r="D541" s="32" t="str">
        <f aca="false">IF($C541="","",IFERROR(INDEX('Master Barang'!$C$6:$C$105,MATCH($C541,'Master Barang'!$B$6:$B$105,0)),"kode tidak terdaftar"))</f>
        <v/>
      </c>
      <c r="E541" s="15" t="str">
        <f aca="false">IF($C541="","",IFERROR(INDEX('Master Barang'!$D$6:$D$105,MATCH($C541,'Master Barang'!$B$6:$B$105,0)),""))</f>
        <v/>
      </c>
      <c r="F541" s="21"/>
      <c r="G541" s="23"/>
      <c r="H541" s="22"/>
      <c r="I541" s="33" t="str">
        <f aca="false">IF($C541="","",IFERROR(N($G541)*INDEX('Master Barang'!$G$6:$G$105,MATCH($C541,'Master Barang'!$B$6:$B$105,0)),0))</f>
        <v/>
      </c>
    </row>
    <row r="542" customFormat="false" ht="15" hidden="false" customHeight="true" outlineLevel="0" collapsed="false">
      <c r="A542" s="15" t="str">
        <f aca="false">IF($C542="","",COUNTA($C$7:$C542))</f>
        <v/>
      </c>
      <c r="B542" s="35"/>
      <c r="C542" s="26"/>
      <c r="D542" s="32" t="str">
        <f aca="false">IF($C542="","",IFERROR(INDEX('Master Barang'!$C$6:$C$105,MATCH($C542,'Master Barang'!$B$6:$B$105,0)),"kode tidak terdaftar"))</f>
        <v/>
      </c>
      <c r="E542" s="15" t="str">
        <f aca="false">IF($C542="","",IFERROR(INDEX('Master Barang'!$D$6:$D$105,MATCH($C542,'Master Barang'!$B$6:$B$105,0)),""))</f>
        <v/>
      </c>
      <c r="F542" s="26"/>
      <c r="G542" s="28"/>
      <c r="H542" s="27"/>
      <c r="I542" s="33" t="str">
        <f aca="false">IF($C542="","",IFERROR(N($G542)*INDEX('Master Barang'!$G$6:$G$105,MATCH($C542,'Master Barang'!$B$6:$B$105,0)),0))</f>
        <v/>
      </c>
    </row>
    <row r="543" customFormat="false" ht="15" hidden="false" customHeight="true" outlineLevel="0" collapsed="false">
      <c r="A543" s="15" t="str">
        <f aca="false">IF($C543="","",COUNTA($C$7:$C543))</f>
        <v/>
      </c>
      <c r="B543" s="34"/>
      <c r="C543" s="21"/>
      <c r="D543" s="32" t="str">
        <f aca="false">IF($C543="","",IFERROR(INDEX('Master Barang'!$C$6:$C$105,MATCH($C543,'Master Barang'!$B$6:$B$105,0)),"kode tidak terdaftar"))</f>
        <v/>
      </c>
      <c r="E543" s="15" t="str">
        <f aca="false">IF($C543="","",IFERROR(INDEX('Master Barang'!$D$6:$D$105,MATCH($C543,'Master Barang'!$B$6:$B$105,0)),""))</f>
        <v/>
      </c>
      <c r="F543" s="21"/>
      <c r="G543" s="23"/>
      <c r="H543" s="22"/>
      <c r="I543" s="33" t="str">
        <f aca="false">IF($C543="","",IFERROR(N($G543)*INDEX('Master Barang'!$G$6:$G$105,MATCH($C543,'Master Barang'!$B$6:$B$105,0)),0))</f>
        <v/>
      </c>
    </row>
    <row r="544" customFormat="false" ht="15" hidden="false" customHeight="true" outlineLevel="0" collapsed="false">
      <c r="A544" s="15" t="str">
        <f aca="false">IF($C544="","",COUNTA($C$7:$C544))</f>
        <v/>
      </c>
      <c r="B544" s="35"/>
      <c r="C544" s="26"/>
      <c r="D544" s="32" t="str">
        <f aca="false">IF($C544="","",IFERROR(INDEX('Master Barang'!$C$6:$C$105,MATCH($C544,'Master Barang'!$B$6:$B$105,0)),"kode tidak terdaftar"))</f>
        <v/>
      </c>
      <c r="E544" s="15" t="str">
        <f aca="false">IF($C544="","",IFERROR(INDEX('Master Barang'!$D$6:$D$105,MATCH($C544,'Master Barang'!$B$6:$B$105,0)),""))</f>
        <v/>
      </c>
      <c r="F544" s="26"/>
      <c r="G544" s="28"/>
      <c r="H544" s="27"/>
      <c r="I544" s="33" t="str">
        <f aca="false">IF($C544="","",IFERROR(N($G544)*INDEX('Master Barang'!$G$6:$G$105,MATCH($C544,'Master Barang'!$B$6:$B$105,0)),0))</f>
        <v/>
      </c>
    </row>
    <row r="545" customFormat="false" ht="15" hidden="false" customHeight="true" outlineLevel="0" collapsed="false">
      <c r="A545" s="15" t="str">
        <f aca="false">IF($C545="","",COUNTA($C$7:$C545))</f>
        <v/>
      </c>
      <c r="B545" s="34"/>
      <c r="C545" s="21"/>
      <c r="D545" s="32" t="str">
        <f aca="false">IF($C545="","",IFERROR(INDEX('Master Barang'!$C$6:$C$105,MATCH($C545,'Master Barang'!$B$6:$B$105,0)),"kode tidak terdaftar"))</f>
        <v/>
      </c>
      <c r="E545" s="15" t="str">
        <f aca="false">IF($C545="","",IFERROR(INDEX('Master Barang'!$D$6:$D$105,MATCH($C545,'Master Barang'!$B$6:$B$105,0)),""))</f>
        <v/>
      </c>
      <c r="F545" s="21"/>
      <c r="G545" s="23"/>
      <c r="H545" s="22"/>
      <c r="I545" s="33" t="str">
        <f aca="false">IF($C545="","",IFERROR(N($G545)*INDEX('Master Barang'!$G$6:$G$105,MATCH($C545,'Master Barang'!$B$6:$B$105,0)),0))</f>
        <v/>
      </c>
    </row>
    <row r="546" customFormat="false" ht="15" hidden="false" customHeight="true" outlineLevel="0" collapsed="false">
      <c r="A546" s="15" t="str">
        <f aca="false">IF($C546="","",COUNTA($C$7:$C546))</f>
        <v/>
      </c>
      <c r="B546" s="35"/>
      <c r="C546" s="26"/>
      <c r="D546" s="32" t="str">
        <f aca="false">IF($C546="","",IFERROR(INDEX('Master Barang'!$C$6:$C$105,MATCH($C546,'Master Barang'!$B$6:$B$105,0)),"kode tidak terdaftar"))</f>
        <v/>
      </c>
      <c r="E546" s="15" t="str">
        <f aca="false">IF($C546="","",IFERROR(INDEX('Master Barang'!$D$6:$D$105,MATCH($C546,'Master Barang'!$B$6:$B$105,0)),""))</f>
        <v/>
      </c>
      <c r="F546" s="26"/>
      <c r="G546" s="28"/>
      <c r="H546" s="27"/>
      <c r="I546" s="33" t="str">
        <f aca="false">IF($C546="","",IFERROR(N($G546)*INDEX('Master Barang'!$G$6:$G$105,MATCH($C546,'Master Barang'!$B$6:$B$105,0)),0))</f>
        <v/>
      </c>
    </row>
    <row r="547" customFormat="false" ht="15" hidden="false" customHeight="true" outlineLevel="0" collapsed="false">
      <c r="A547" s="15" t="str">
        <f aca="false">IF($C547="","",COUNTA($C$7:$C547))</f>
        <v/>
      </c>
      <c r="B547" s="34"/>
      <c r="C547" s="21"/>
      <c r="D547" s="32" t="str">
        <f aca="false">IF($C547="","",IFERROR(INDEX('Master Barang'!$C$6:$C$105,MATCH($C547,'Master Barang'!$B$6:$B$105,0)),"kode tidak terdaftar"))</f>
        <v/>
      </c>
      <c r="E547" s="15" t="str">
        <f aca="false">IF($C547="","",IFERROR(INDEX('Master Barang'!$D$6:$D$105,MATCH($C547,'Master Barang'!$B$6:$B$105,0)),""))</f>
        <v/>
      </c>
      <c r="F547" s="21"/>
      <c r="G547" s="23"/>
      <c r="H547" s="22"/>
      <c r="I547" s="33" t="str">
        <f aca="false">IF($C547="","",IFERROR(N($G547)*INDEX('Master Barang'!$G$6:$G$105,MATCH($C547,'Master Barang'!$B$6:$B$105,0)),0))</f>
        <v/>
      </c>
    </row>
    <row r="548" customFormat="false" ht="15" hidden="false" customHeight="true" outlineLevel="0" collapsed="false">
      <c r="A548" s="15" t="str">
        <f aca="false">IF($C548="","",COUNTA($C$7:$C548))</f>
        <v/>
      </c>
      <c r="B548" s="35"/>
      <c r="C548" s="26"/>
      <c r="D548" s="32" t="str">
        <f aca="false">IF($C548="","",IFERROR(INDEX('Master Barang'!$C$6:$C$105,MATCH($C548,'Master Barang'!$B$6:$B$105,0)),"kode tidak terdaftar"))</f>
        <v/>
      </c>
      <c r="E548" s="15" t="str">
        <f aca="false">IF($C548="","",IFERROR(INDEX('Master Barang'!$D$6:$D$105,MATCH($C548,'Master Barang'!$B$6:$B$105,0)),""))</f>
        <v/>
      </c>
      <c r="F548" s="26"/>
      <c r="G548" s="28"/>
      <c r="H548" s="27"/>
      <c r="I548" s="33" t="str">
        <f aca="false">IF($C548="","",IFERROR(N($G548)*INDEX('Master Barang'!$G$6:$G$105,MATCH($C548,'Master Barang'!$B$6:$B$105,0)),0))</f>
        <v/>
      </c>
    </row>
    <row r="549" customFormat="false" ht="15" hidden="false" customHeight="true" outlineLevel="0" collapsed="false">
      <c r="A549" s="15" t="str">
        <f aca="false">IF($C549="","",COUNTA($C$7:$C549))</f>
        <v/>
      </c>
      <c r="B549" s="34"/>
      <c r="C549" s="21"/>
      <c r="D549" s="32" t="str">
        <f aca="false">IF($C549="","",IFERROR(INDEX('Master Barang'!$C$6:$C$105,MATCH($C549,'Master Barang'!$B$6:$B$105,0)),"kode tidak terdaftar"))</f>
        <v/>
      </c>
      <c r="E549" s="15" t="str">
        <f aca="false">IF($C549="","",IFERROR(INDEX('Master Barang'!$D$6:$D$105,MATCH($C549,'Master Barang'!$B$6:$B$105,0)),""))</f>
        <v/>
      </c>
      <c r="F549" s="21"/>
      <c r="G549" s="23"/>
      <c r="H549" s="22"/>
      <c r="I549" s="33" t="str">
        <f aca="false">IF($C549="","",IFERROR(N($G549)*INDEX('Master Barang'!$G$6:$G$105,MATCH($C549,'Master Barang'!$B$6:$B$105,0)),0))</f>
        <v/>
      </c>
    </row>
    <row r="550" customFormat="false" ht="15" hidden="false" customHeight="true" outlineLevel="0" collapsed="false">
      <c r="A550" s="15" t="str">
        <f aca="false">IF($C550="","",COUNTA($C$7:$C550))</f>
        <v/>
      </c>
      <c r="B550" s="35"/>
      <c r="C550" s="26"/>
      <c r="D550" s="32" t="str">
        <f aca="false">IF($C550="","",IFERROR(INDEX('Master Barang'!$C$6:$C$105,MATCH($C550,'Master Barang'!$B$6:$B$105,0)),"kode tidak terdaftar"))</f>
        <v/>
      </c>
      <c r="E550" s="15" t="str">
        <f aca="false">IF($C550="","",IFERROR(INDEX('Master Barang'!$D$6:$D$105,MATCH($C550,'Master Barang'!$B$6:$B$105,0)),""))</f>
        <v/>
      </c>
      <c r="F550" s="26"/>
      <c r="G550" s="28"/>
      <c r="H550" s="27"/>
      <c r="I550" s="33" t="str">
        <f aca="false">IF($C550="","",IFERROR(N($G550)*INDEX('Master Barang'!$G$6:$G$105,MATCH($C550,'Master Barang'!$B$6:$B$105,0)),0))</f>
        <v/>
      </c>
    </row>
    <row r="551" customFormat="false" ht="15" hidden="false" customHeight="true" outlineLevel="0" collapsed="false">
      <c r="A551" s="15" t="str">
        <f aca="false">IF($C551="","",COUNTA($C$7:$C551))</f>
        <v/>
      </c>
      <c r="B551" s="34"/>
      <c r="C551" s="21"/>
      <c r="D551" s="32" t="str">
        <f aca="false">IF($C551="","",IFERROR(INDEX('Master Barang'!$C$6:$C$105,MATCH($C551,'Master Barang'!$B$6:$B$105,0)),"kode tidak terdaftar"))</f>
        <v/>
      </c>
      <c r="E551" s="15" t="str">
        <f aca="false">IF($C551="","",IFERROR(INDEX('Master Barang'!$D$6:$D$105,MATCH($C551,'Master Barang'!$B$6:$B$105,0)),""))</f>
        <v/>
      </c>
      <c r="F551" s="21"/>
      <c r="G551" s="23"/>
      <c r="H551" s="22"/>
      <c r="I551" s="33" t="str">
        <f aca="false">IF($C551="","",IFERROR(N($G551)*INDEX('Master Barang'!$G$6:$G$105,MATCH($C551,'Master Barang'!$B$6:$B$105,0)),0))</f>
        <v/>
      </c>
    </row>
    <row r="552" customFormat="false" ht="15" hidden="false" customHeight="true" outlineLevel="0" collapsed="false">
      <c r="A552" s="15" t="str">
        <f aca="false">IF($C552="","",COUNTA($C$7:$C552))</f>
        <v/>
      </c>
      <c r="B552" s="35"/>
      <c r="C552" s="26"/>
      <c r="D552" s="32" t="str">
        <f aca="false">IF($C552="","",IFERROR(INDEX('Master Barang'!$C$6:$C$105,MATCH($C552,'Master Barang'!$B$6:$B$105,0)),"kode tidak terdaftar"))</f>
        <v/>
      </c>
      <c r="E552" s="15" t="str">
        <f aca="false">IF($C552="","",IFERROR(INDEX('Master Barang'!$D$6:$D$105,MATCH($C552,'Master Barang'!$B$6:$B$105,0)),""))</f>
        <v/>
      </c>
      <c r="F552" s="26"/>
      <c r="G552" s="28"/>
      <c r="H552" s="27"/>
      <c r="I552" s="33" t="str">
        <f aca="false">IF($C552="","",IFERROR(N($G552)*INDEX('Master Barang'!$G$6:$G$105,MATCH($C552,'Master Barang'!$B$6:$B$105,0)),0))</f>
        <v/>
      </c>
    </row>
    <row r="553" customFormat="false" ht="15" hidden="false" customHeight="true" outlineLevel="0" collapsed="false">
      <c r="A553" s="15" t="str">
        <f aca="false">IF($C553="","",COUNTA($C$7:$C553))</f>
        <v/>
      </c>
      <c r="B553" s="34"/>
      <c r="C553" s="21"/>
      <c r="D553" s="32" t="str">
        <f aca="false">IF($C553="","",IFERROR(INDEX('Master Barang'!$C$6:$C$105,MATCH($C553,'Master Barang'!$B$6:$B$105,0)),"kode tidak terdaftar"))</f>
        <v/>
      </c>
      <c r="E553" s="15" t="str">
        <f aca="false">IF($C553="","",IFERROR(INDEX('Master Barang'!$D$6:$D$105,MATCH($C553,'Master Barang'!$B$6:$B$105,0)),""))</f>
        <v/>
      </c>
      <c r="F553" s="21"/>
      <c r="G553" s="23"/>
      <c r="H553" s="22"/>
      <c r="I553" s="33" t="str">
        <f aca="false">IF($C553="","",IFERROR(N($G553)*INDEX('Master Barang'!$G$6:$G$105,MATCH($C553,'Master Barang'!$B$6:$B$105,0)),0))</f>
        <v/>
      </c>
    </row>
    <row r="554" customFormat="false" ht="15" hidden="false" customHeight="true" outlineLevel="0" collapsed="false">
      <c r="A554" s="15" t="str">
        <f aca="false">IF($C554="","",COUNTA($C$7:$C554))</f>
        <v/>
      </c>
      <c r="B554" s="35"/>
      <c r="C554" s="26"/>
      <c r="D554" s="32" t="str">
        <f aca="false">IF($C554="","",IFERROR(INDEX('Master Barang'!$C$6:$C$105,MATCH($C554,'Master Barang'!$B$6:$B$105,0)),"kode tidak terdaftar"))</f>
        <v/>
      </c>
      <c r="E554" s="15" t="str">
        <f aca="false">IF($C554="","",IFERROR(INDEX('Master Barang'!$D$6:$D$105,MATCH($C554,'Master Barang'!$B$6:$B$105,0)),""))</f>
        <v/>
      </c>
      <c r="F554" s="26"/>
      <c r="G554" s="28"/>
      <c r="H554" s="27"/>
      <c r="I554" s="33" t="str">
        <f aca="false">IF($C554="","",IFERROR(N($G554)*INDEX('Master Barang'!$G$6:$G$105,MATCH($C554,'Master Barang'!$B$6:$B$105,0)),0))</f>
        <v/>
      </c>
    </row>
    <row r="555" customFormat="false" ht="15" hidden="false" customHeight="true" outlineLevel="0" collapsed="false">
      <c r="A555" s="15" t="str">
        <f aca="false">IF($C555="","",COUNTA($C$7:$C555))</f>
        <v/>
      </c>
      <c r="B555" s="34"/>
      <c r="C555" s="21"/>
      <c r="D555" s="32" t="str">
        <f aca="false">IF($C555="","",IFERROR(INDEX('Master Barang'!$C$6:$C$105,MATCH($C555,'Master Barang'!$B$6:$B$105,0)),"kode tidak terdaftar"))</f>
        <v/>
      </c>
      <c r="E555" s="15" t="str">
        <f aca="false">IF($C555="","",IFERROR(INDEX('Master Barang'!$D$6:$D$105,MATCH($C555,'Master Barang'!$B$6:$B$105,0)),""))</f>
        <v/>
      </c>
      <c r="F555" s="21"/>
      <c r="G555" s="23"/>
      <c r="H555" s="22"/>
      <c r="I555" s="33" t="str">
        <f aca="false">IF($C555="","",IFERROR(N($G555)*INDEX('Master Barang'!$G$6:$G$105,MATCH($C555,'Master Barang'!$B$6:$B$105,0)),0))</f>
        <v/>
      </c>
    </row>
    <row r="556" customFormat="false" ht="15" hidden="false" customHeight="true" outlineLevel="0" collapsed="false">
      <c r="A556" s="15" t="str">
        <f aca="false">IF($C556="","",COUNTA($C$7:$C556))</f>
        <v/>
      </c>
      <c r="B556" s="35"/>
      <c r="C556" s="26"/>
      <c r="D556" s="32" t="str">
        <f aca="false">IF($C556="","",IFERROR(INDEX('Master Barang'!$C$6:$C$105,MATCH($C556,'Master Barang'!$B$6:$B$105,0)),"kode tidak terdaftar"))</f>
        <v/>
      </c>
      <c r="E556" s="15" t="str">
        <f aca="false">IF($C556="","",IFERROR(INDEX('Master Barang'!$D$6:$D$105,MATCH($C556,'Master Barang'!$B$6:$B$105,0)),""))</f>
        <v/>
      </c>
      <c r="F556" s="26"/>
      <c r="G556" s="28"/>
      <c r="H556" s="27"/>
      <c r="I556" s="33" t="str">
        <f aca="false">IF($C556="","",IFERROR(N($G556)*INDEX('Master Barang'!$G$6:$G$105,MATCH($C556,'Master Barang'!$B$6:$B$105,0)),0))</f>
        <v/>
      </c>
    </row>
    <row r="557" customFormat="false" ht="15" hidden="false" customHeight="true" outlineLevel="0" collapsed="false">
      <c r="A557" s="15" t="str">
        <f aca="false">IF($C557="","",COUNTA($C$7:$C557))</f>
        <v/>
      </c>
      <c r="B557" s="34"/>
      <c r="C557" s="21"/>
      <c r="D557" s="32" t="str">
        <f aca="false">IF($C557="","",IFERROR(INDEX('Master Barang'!$C$6:$C$105,MATCH($C557,'Master Barang'!$B$6:$B$105,0)),"kode tidak terdaftar"))</f>
        <v/>
      </c>
      <c r="E557" s="15" t="str">
        <f aca="false">IF($C557="","",IFERROR(INDEX('Master Barang'!$D$6:$D$105,MATCH($C557,'Master Barang'!$B$6:$B$105,0)),""))</f>
        <v/>
      </c>
      <c r="F557" s="21"/>
      <c r="G557" s="23"/>
      <c r="H557" s="22"/>
      <c r="I557" s="33" t="str">
        <f aca="false">IF($C557="","",IFERROR(N($G557)*INDEX('Master Barang'!$G$6:$G$105,MATCH($C557,'Master Barang'!$B$6:$B$105,0)),0))</f>
        <v/>
      </c>
    </row>
    <row r="558" customFormat="false" ht="15" hidden="false" customHeight="true" outlineLevel="0" collapsed="false">
      <c r="A558" s="15" t="str">
        <f aca="false">IF($C558="","",COUNTA($C$7:$C558))</f>
        <v/>
      </c>
      <c r="B558" s="35"/>
      <c r="C558" s="26"/>
      <c r="D558" s="32" t="str">
        <f aca="false">IF($C558="","",IFERROR(INDEX('Master Barang'!$C$6:$C$105,MATCH($C558,'Master Barang'!$B$6:$B$105,0)),"kode tidak terdaftar"))</f>
        <v/>
      </c>
      <c r="E558" s="15" t="str">
        <f aca="false">IF($C558="","",IFERROR(INDEX('Master Barang'!$D$6:$D$105,MATCH($C558,'Master Barang'!$B$6:$B$105,0)),""))</f>
        <v/>
      </c>
      <c r="F558" s="26"/>
      <c r="G558" s="28"/>
      <c r="H558" s="27"/>
      <c r="I558" s="33" t="str">
        <f aca="false">IF($C558="","",IFERROR(N($G558)*INDEX('Master Barang'!$G$6:$G$105,MATCH($C558,'Master Barang'!$B$6:$B$105,0)),0))</f>
        <v/>
      </c>
    </row>
    <row r="559" customFormat="false" ht="15" hidden="false" customHeight="true" outlineLevel="0" collapsed="false">
      <c r="A559" s="15" t="str">
        <f aca="false">IF($C559="","",COUNTA($C$7:$C559))</f>
        <v/>
      </c>
      <c r="B559" s="34"/>
      <c r="C559" s="21"/>
      <c r="D559" s="32" t="str">
        <f aca="false">IF($C559="","",IFERROR(INDEX('Master Barang'!$C$6:$C$105,MATCH($C559,'Master Barang'!$B$6:$B$105,0)),"kode tidak terdaftar"))</f>
        <v/>
      </c>
      <c r="E559" s="15" t="str">
        <f aca="false">IF($C559="","",IFERROR(INDEX('Master Barang'!$D$6:$D$105,MATCH($C559,'Master Barang'!$B$6:$B$105,0)),""))</f>
        <v/>
      </c>
      <c r="F559" s="21"/>
      <c r="G559" s="23"/>
      <c r="H559" s="22"/>
      <c r="I559" s="33" t="str">
        <f aca="false">IF($C559="","",IFERROR(N($G559)*INDEX('Master Barang'!$G$6:$G$105,MATCH($C559,'Master Barang'!$B$6:$B$105,0)),0))</f>
        <v/>
      </c>
    </row>
    <row r="560" customFormat="false" ht="15" hidden="false" customHeight="true" outlineLevel="0" collapsed="false">
      <c r="A560" s="15" t="str">
        <f aca="false">IF($C560="","",COUNTA($C$7:$C560))</f>
        <v/>
      </c>
      <c r="B560" s="35"/>
      <c r="C560" s="26"/>
      <c r="D560" s="32" t="str">
        <f aca="false">IF($C560="","",IFERROR(INDEX('Master Barang'!$C$6:$C$105,MATCH($C560,'Master Barang'!$B$6:$B$105,0)),"kode tidak terdaftar"))</f>
        <v/>
      </c>
      <c r="E560" s="15" t="str">
        <f aca="false">IF($C560="","",IFERROR(INDEX('Master Barang'!$D$6:$D$105,MATCH($C560,'Master Barang'!$B$6:$B$105,0)),""))</f>
        <v/>
      </c>
      <c r="F560" s="26"/>
      <c r="G560" s="28"/>
      <c r="H560" s="27"/>
      <c r="I560" s="33" t="str">
        <f aca="false">IF($C560="","",IFERROR(N($G560)*INDEX('Master Barang'!$G$6:$G$105,MATCH($C560,'Master Barang'!$B$6:$B$105,0)),0))</f>
        <v/>
      </c>
    </row>
    <row r="561" customFormat="false" ht="15" hidden="false" customHeight="true" outlineLevel="0" collapsed="false">
      <c r="A561" s="15" t="str">
        <f aca="false">IF($C561="","",COUNTA($C$7:$C561))</f>
        <v/>
      </c>
      <c r="B561" s="34"/>
      <c r="C561" s="21"/>
      <c r="D561" s="32" t="str">
        <f aca="false">IF($C561="","",IFERROR(INDEX('Master Barang'!$C$6:$C$105,MATCH($C561,'Master Barang'!$B$6:$B$105,0)),"kode tidak terdaftar"))</f>
        <v/>
      </c>
      <c r="E561" s="15" t="str">
        <f aca="false">IF($C561="","",IFERROR(INDEX('Master Barang'!$D$6:$D$105,MATCH($C561,'Master Barang'!$B$6:$B$105,0)),""))</f>
        <v/>
      </c>
      <c r="F561" s="21"/>
      <c r="G561" s="23"/>
      <c r="H561" s="22"/>
      <c r="I561" s="33" t="str">
        <f aca="false">IF($C561="","",IFERROR(N($G561)*INDEX('Master Barang'!$G$6:$G$105,MATCH($C561,'Master Barang'!$B$6:$B$105,0)),0))</f>
        <v/>
      </c>
    </row>
    <row r="562" customFormat="false" ht="15" hidden="false" customHeight="true" outlineLevel="0" collapsed="false">
      <c r="A562" s="15" t="str">
        <f aca="false">IF($C562="","",COUNTA($C$7:$C562))</f>
        <v/>
      </c>
      <c r="B562" s="35"/>
      <c r="C562" s="26"/>
      <c r="D562" s="32" t="str">
        <f aca="false">IF($C562="","",IFERROR(INDEX('Master Barang'!$C$6:$C$105,MATCH($C562,'Master Barang'!$B$6:$B$105,0)),"kode tidak terdaftar"))</f>
        <v/>
      </c>
      <c r="E562" s="15" t="str">
        <f aca="false">IF($C562="","",IFERROR(INDEX('Master Barang'!$D$6:$D$105,MATCH($C562,'Master Barang'!$B$6:$B$105,0)),""))</f>
        <v/>
      </c>
      <c r="F562" s="26"/>
      <c r="G562" s="28"/>
      <c r="H562" s="27"/>
      <c r="I562" s="33" t="str">
        <f aca="false">IF($C562="","",IFERROR(N($G562)*INDEX('Master Barang'!$G$6:$G$105,MATCH($C562,'Master Barang'!$B$6:$B$105,0)),0))</f>
        <v/>
      </c>
    </row>
    <row r="563" customFormat="false" ht="15" hidden="false" customHeight="true" outlineLevel="0" collapsed="false">
      <c r="A563" s="15" t="str">
        <f aca="false">IF($C563="","",COUNTA($C$7:$C563))</f>
        <v/>
      </c>
      <c r="B563" s="34"/>
      <c r="C563" s="21"/>
      <c r="D563" s="32" t="str">
        <f aca="false">IF($C563="","",IFERROR(INDEX('Master Barang'!$C$6:$C$105,MATCH($C563,'Master Barang'!$B$6:$B$105,0)),"kode tidak terdaftar"))</f>
        <v/>
      </c>
      <c r="E563" s="15" t="str">
        <f aca="false">IF($C563="","",IFERROR(INDEX('Master Barang'!$D$6:$D$105,MATCH($C563,'Master Barang'!$B$6:$B$105,0)),""))</f>
        <v/>
      </c>
      <c r="F563" s="21"/>
      <c r="G563" s="23"/>
      <c r="H563" s="22"/>
      <c r="I563" s="33" t="str">
        <f aca="false">IF($C563="","",IFERROR(N($G563)*INDEX('Master Barang'!$G$6:$G$105,MATCH($C563,'Master Barang'!$B$6:$B$105,0)),0))</f>
        <v/>
      </c>
    </row>
    <row r="564" customFormat="false" ht="15" hidden="false" customHeight="true" outlineLevel="0" collapsed="false">
      <c r="A564" s="15" t="str">
        <f aca="false">IF($C564="","",COUNTA($C$7:$C564))</f>
        <v/>
      </c>
      <c r="B564" s="35"/>
      <c r="C564" s="26"/>
      <c r="D564" s="32" t="str">
        <f aca="false">IF($C564="","",IFERROR(INDEX('Master Barang'!$C$6:$C$105,MATCH($C564,'Master Barang'!$B$6:$B$105,0)),"kode tidak terdaftar"))</f>
        <v/>
      </c>
      <c r="E564" s="15" t="str">
        <f aca="false">IF($C564="","",IFERROR(INDEX('Master Barang'!$D$6:$D$105,MATCH($C564,'Master Barang'!$B$6:$B$105,0)),""))</f>
        <v/>
      </c>
      <c r="F564" s="26"/>
      <c r="G564" s="28"/>
      <c r="H564" s="27"/>
      <c r="I564" s="33" t="str">
        <f aca="false">IF($C564="","",IFERROR(N($G564)*INDEX('Master Barang'!$G$6:$G$105,MATCH($C564,'Master Barang'!$B$6:$B$105,0)),0))</f>
        <v/>
      </c>
    </row>
    <row r="565" customFormat="false" ht="15" hidden="false" customHeight="true" outlineLevel="0" collapsed="false">
      <c r="A565" s="15" t="str">
        <f aca="false">IF($C565="","",COUNTA($C$7:$C565))</f>
        <v/>
      </c>
      <c r="B565" s="34"/>
      <c r="C565" s="21"/>
      <c r="D565" s="32" t="str">
        <f aca="false">IF($C565="","",IFERROR(INDEX('Master Barang'!$C$6:$C$105,MATCH($C565,'Master Barang'!$B$6:$B$105,0)),"kode tidak terdaftar"))</f>
        <v/>
      </c>
      <c r="E565" s="15" t="str">
        <f aca="false">IF($C565="","",IFERROR(INDEX('Master Barang'!$D$6:$D$105,MATCH($C565,'Master Barang'!$B$6:$B$105,0)),""))</f>
        <v/>
      </c>
      <c r="F565" s="21"/>
      <c r="G565" s="23"/>
      <c r="H565" s="22"/>
      <c r="I565" s="33" t="str">
        <f aca="false">IF($C565="","",IFERROR(N($G565)*INDEX('Master Barang'!$G$6:$G$105,MATCH($C565,'Master Barang'!$B$6:$B$105,0)),0))</f>
        <v/>
      </c>
    </row>
    <row r="566" customFormat="false" ht="15" hidden="false" customHeight="true" outlineLevel="0" collapsed="false">
      <c r="A566" s="15" t="str">
        <f aca="false">IF($C566="","",COUNTA($C$7:$C566))</f>
        <v/>
      </c>
      <c r="B566" s="35"/>
      <c r="C566" s="26"/>
      <c r="D566" s="32" t="str">
        <f aca="false">IF($C566="","",IFERROR(INDEX('Master Barang'!$C$6:$C$105,MATCH($C566,'Master Barang'!$B$6:$B$105,0)),"kode tidak terdaftar"))</f>
        <v/>
      </c>
      <c r="E566" s="15" t="str">
        <f aca="false">IF($C566="","",IFERROR(INDEX('Master Barang'!$D$6:$D$105,MATCH($C566,'Master Barang'!$B$6:$B$105,0)),""))</f>
        <v/>
      </c>
      <c r="F566" s="26"/>
      <c r="G566" s="28"/>
      <c r="H566" s="27"/>
      <c r="I566" s="33" t="str">
        <f aca="false">IF($C566="","",IFERROR(N($G566)*INDEX('Master Barang'!$G$6:$G$105,MATCH($C566,'Master Barang'!$B$6:$B$105,0)),0))</f>
        <v/>
      </c>
    </row>
    <row r="567" customFormat="false" ht="15" hidden="false" customHeight="true" outlineLevel="0" collapsed="false">
      <c r="A567" s="15" t="str">
        <f aca="false">IF($C567="","",COUNTA($C$7:$C567))</f>
        <v/>
      </c>
      <c r="B567" s="34"/>
      <c r="C567" s="21"/>
      <c r="D567" s="32" t="str">
        <f aca="false">IF($C567="","",IFERROR(INDEX('Master Barang'!$C$6:$C$105,MATCH($C567,'Master Barang'!$B$6:$B$105,0)),"kode tidak terdaftar"))</f>
        <v/>
      </c>
      <c r="E567" s="15" t="str">
        <f aca="false">IF($C567="","",IFERROR(INDEX('Master Barang'!$D$6:$D$105,MATCH($C567,'Master Barang'!$B$6:$B$105,0)),""))</f>
        <v/>
      </c>
      <c r="F567" s="21"/>
      <c r="G567" s="23"/>
      <c r="H567" s="22"/>
      <c r="I567" s="33" t="str">
        <f aca="false">IF($C567="","",IFERROR(N($G567)*INDEX('Master Barang'!$G$6:$G$105,MATCH($C567,'Master Barang'!$B$6:$B$105,0)),0))</f>
        <v/>
      </c>
    </row>
    <row r="568" customFormat="false" ht="15" hidden="false" customHeight="true" outlineLevel="0" collapsed="false">
      <c r="A568" s="15" t="str">
        <f aca="false">IF($C568="","",COUNTA($C$7:$C568))</f>
        <v/>
      </c>
      <c r="B568" s="35"/>
      <c r="C568" s="26"/>
      <c r="D568" s="32" t="str">
        <f aca="false">IF($C568="","",IFERROR(INDEX('Master Barang'!$C$6:$C$105,MATCH($C568,'Master Barang'!$B$6:$B$105,0)),"kode tidak terdaftar"))</f>
        <v/>
      </c>
      <c r="E568" s="15" t="str">
        <f aca="false">IF($C568="","",IFERROR(INDEX('Master Barang'!$D$6:$D$105,MATCH($C568,'Master Barang'!$B$6:$B$105,0)),""))</f>
        <v/>
      </c>
      <c r="F568" s="26"/>
      <c r="G568" s="28"/>
      <c r="H568" s="27"/>
      <c r="I568" s="33" t="str">
        <f aca="false">IF($C568="","",IFERROR(N($G568)*INDEX('Master Barang'!$G$6:$G$105,MATCH($C568,'Master Barang'!$B$6:$B$105,0)),0))</f>
        <v/>
      </c>
    </row>
    <row r="569" customFormat="false" ht="15" hidden="false" customHeight="true" outlineLevel="0" collapsed="false">
      <c r="A569" s="15" t="str">
        <f aca="false">IF($C569="","",COUNTA($C$7:$C569))</f>
        <v/>
      </c>
      <c r="B569" s="34"/>
      <c r="C569" s="21"/>
      <c r="D569" s="32" t="str">
        <f aca="false">IF($C569="","",IFERROR(INDEX('Master Barang'!$C$6:$C$105,MATCH($C569,'Master Barang'!$B$6:$B$105,0)),"kode tidak terdaftar"))</f>
        <v/>
      </c>
      <c r="E569" s="15" t="str">
        <f aca="false">IF($C569="","",IFERROR(INDEX('Master Barang'!$D$6:$D$105,MATCH($C569,'Master Barang'!$B$6:$B$105,0)),""))</f>
        <v/>
      </c>
      <c r="F569" s="21"/>
      <c r="G569" s="23"/>
      <c r="H569" s="22"/>
      <c r="I569" s="33" t="str">
        <f aca="false">IF($C569="","",IFERROR(N($G569)*INDEX('Master Barang'!$G$6:$G$105,MATCH($C569,'Master Barang'!$B$6:$B$105,0)),0))</f>
        <v/>
      </c>
    </row>
    <row r="570" customFormat="false" ht="15" hidden="false" customHeight="true" outlineLevel="0" collapsed="false">
      <c r="A570" s="15" t="str">
        <f aca="false">IF($C570="","",COUNTA($C$7:$C570))</f>
        <v/>
      </c>
      <c r="B570" s="35"/>
      <c r="C570" s="26"/>
      <c r="D570" s="32" t="str">
        <f aca="false">IF($C570="","",IFERROR(INDEX('Master Barang'!$C$6:$C$105,MATCH($C570,'Master Barang'!$B$6:$B$105,0)),"kode tidak terdaftar"))</f>
        <v/>
      </c>
      <c r="E570" s="15" t="str">
        <f aca="false">IF($C570="","",IFERROR(INDEX('Master Barang'!$D$6:$D$105,MATCH($C570,'Master Barang'!$B$6:$B$105,0)),""))</f>
        <v/>
      </c>
      <c r="F570" s="26"/>
      <c r="G570" s="28"/>
      <c r="H570" s="27"/>
      <c r="I570" s="33" t="str">
        <f aca="false">IF($C570="","",IFERROR(N($G570)*INDEX('Master Barang'!$G$6:$G$105,MATCH($C570,'Master Barang'!$B$6:$B$105,0)),0))</f>
        <v/>
      </c>
    </row>
    <row r="571" customFormat="false" ht="15" hidden="false" customHeight="true" outlineLevel="0" collapsed="false">
      <c r="A571" s="15" t="str">
        <f aca="false">IF($C571="","",COUNTA($C$7:$C571))</f>
        <v/>
      </c>
      <c r="B571" s="34"/>
      <c r="C571" s="21"/>
      <c r="D571" s="32" t="str">
        <f aca="false">IF($C571="","",IFERROR(INDEX('Master Barang'!$C$6:$C$105,MATCH($C571,'Master Barang'!$B$6:$B$105,0)),"kode tidak terdaftar"))</f>
        <v/>
      </c>
      <c r="E571" s="15" t="str">
        <f aca="false">IF($C571="","",IFERROR(INDEX('Master Barang'!$D$6:$D$105,MATCH($C571,'Master Barang'!$B$6:$B$105,0)),""))</f>
        <v/>
      </c>
      <c r="F571" s="21"/>
      <c r="G571" s="23"/>
      <c r="H571" s="22"/>
      <c r="I571" s="33" t="str">
        <f aca="false">IF($C571="","",IFERROR(N($G571)*INDEX('Master Barang'!$G$6:$G$105,MATCH($C571,'Master Barang'!$B$6:$B$105,0)),0))</f>
        <v/>
      </c>
    </row>
    <row r="572" customFormat="false" ht="15" hidden="false" customHeight="true" outlineLevel="0" collapsed="false">
      <c r="A572" s="15" t="str">
        <f aca="false">IF($C572="","",COUNTA($C$7:$C572))</f>
        <v/>
      </c>
      <c r="B572" s="35"/>
      <c r="C572" s="26"/>
      <c r="D572" s="32" t="str">
        <f aca="false">IF($C572="","",IFERROR(INDEX('Master Barang'!$C$6:$C$105,MATCH($C572,'Master Barang'!$B$6:$B$105,0)),"kode tidak terdaftar"))</f>
        <v/>
      </c>
      <c r="E572" s="15" t="str">
        <f aca="false">IF($C572="","",IFERROR(INDEX('Master Barang'!$D$6:$D$105,MATCH($C572,'Master Barang'!$B$6:$B$105,0)),""))</f>
        <v/>
      </c>
      <c r="F572" s="26"/>
      <c r="G572" s="28"/>
      <c r="H572" s="27"/>
      <c r="I572" s="33" t="str">
        <f aca="false">IF($C572="","",IFERROR(N($G572)*INDEX('Master Barang'!$G$6:$G$105,MATCH($C572,'Master Barang'!$B$6:$B$105,0)),0))</f>
        <v/>
      </c>
    </row>
    <row r="573" customFormat="false" ht="15" hidden="false" customHeight="true" outlineLevel="0" collapsed="false">
      <c r="A573" s="15" t="str">
        <f aca="false">IF($C573="","",COUNTA($C$7:$C573))</f>
        <v/>
      </c>
      <c r="B573" s="34"/>
      <c r="C573" s="21"/>
      <c r="D573" s="32" t="str">
        <f aca="false">IF($C573="","",IFERROR(INDEX('Master Barang'!$C$6:$C$105,MATCH($C573,'Master Barang'!$B$6:$B$105,0)),"kode tidak terdaftar"))</f>
        <v/>
      </c>
      <c r="E573" s="15" t="str">
        <f aca="false">IF($C573="","",IFERROR(INDEX('Master Barang'!$D$6:$D$105,MATCH($C573,'Master Barang'!$B$6:$B$105,0)),""))</f>
        <v/>
      </c>
      <c r="F573" s="21"/>
      <c r="G573" s="23"/>
      <c r="H573" s="22"/>
      <c r="I573" s="33" t="str">
        <f aca="false">IF($C573="","",IFERROR(N($G573)*INDEX('Master Barang'!$G$6:$G$105,MATCH($C573,'Master Barang'!$B$6:$B$105,0)),0))</f>
        <v/>
      </c>
    </row>
    <row r="574" customFormat="false" ht="15" hidden="false" customHeight="true" outlineLevel="0" collapsed="false">
      <c r="A574" s="15" t="str">
        <f aca="false">IF($C574="","",COUNTA($C$7:$C574))</f>
        <v/>
      </c>
      <c r="B574" s="35"/>
      <c r="C574" s="26"/>
      <c r="D574" s="32" t="str">
        <f aca="false">IF($C574="","",IFERROR(INDEX('Master Barang'!$C$6:$C$105,MATCH($C574,'Master Barang'!$B$6:$B$105,0)),"kode tidak terdaftar"))</f>
        <v/>
      </c>
      <c r="E574" s="15" t="str">
        <f aca="false">IF($C574="","",IFERROR(INDEX('Master Barang'!$D$6:$D$105,MATCH($C574,'Master Barang'!$B$6:$B$105,0)),""))</f>
        <v/>
      </c>
      <c r="F574" s="26"/>
      <c r="G574" s="28"/>
      <c r="H574" s="27"/>
      <c r="I574" s="33" t="str">
        <f aca="false">IF($C574="","",IFERROR(N($G574)*INDEX('Master Barang'!$G$6:$G$105,MATCH($C574,'Master Barang'!$B$6:$B$105,0)),0))</f>
        <v/>
      </c>
    </row>
    <row r="575" customFormat="false" ht="15" hidden="false" customHeight="true" outlineLevel="0" collapsed="false">
      <c r="A575" s="15" t="str">
        <f aca="false">IF($C575="","",COUNTA($C$7:$C575))</f>
        <v/>
      </c>
      <c r="B575" s="34"/>
      <c r="C575" s="21"/>
      <c r="D575" s="32" t="str">
        <f aca="false">IF($C575="","",IFERROR(INDEX('Master Barang'!$C$6:$C$105,MATCH($C575,'Master Barang'!$B$6:$B$105,0)),"kode tidak terdaftar"))</f>
        <v/>
      </c>
      <c r="E575" s="15" t="str">
        <f aca="false">IF($C575="","",IFERROR(INDEX('Master Barang'!$D$6:$D$105,MATCH($C575,'Master Barang'!$B$6:$B$105,0)),""))</f>
        <v/>
      </c>
      <c r="F575" s="21"/>
      <c r="G575" s="23"/>
      <c r="H575" s="22"/>
      <c r="I575" s="33" t="str">
        <f aca="false">IF($C575="","",IFERROR(N($G575)*INDEX('Master Barang'!$G$6:$G$105,MATCH($C575,'Master Barang'!$B$6:$B$105,0)),0))</f>
        <v/>
      </c>
    </row>
    <row r="576" customFormat="false" ht="15" hidden="false" customHeight="true" outlineLevel="0" collapsed="false">
      <c r="A576" s="15" t="str">
        <f aca="false">IF($C576="","",COUNTA($C$7:$C576))</f>
        <v/>
      </c>
      <c r="B576" s="35"/>
      <c r="C576" s="26"/>
      <c r="D576" s="32" t="str">
        <f aca="false">IF($C576="","",IFERROR(INDEX('Master Barang'!$C$6:$C$105,MATCH($C576,'Master Barang'!$B$6:$B$105,0)),"kode tidak terdaftar"))</f>
        <v/>
      </c>
      <c r="E576" s="15" t="str">
        <f aca="false">IF($C576="","",IFERROR(INDEX('Master Barang'!$D$6:$D$105,MATCH($C576,'Master Barang'!$B$6:$B$105,0)),""))</f>
        <v/>
      </c>
      <c r="F576" s="26"/>
      <c r="G576" s="28"/>
      <c r="H576" s="27"/>
      <c r="I576" s="33" t="str">
        <f aca="false">IF($C576="","",IFERROR(N($G576)*INDEX('Master Barang'!$G$6:$G$105,MATCH($C576,'Master Barang'!$B$6:$B$105,0)),0))</f>
        <v/>
      </c>
    </row>
    <row r="577" customFormat="false" ht="15" hidden="false" customHeight="true" outlineLevel="0" collapsed="false">
      <c r="A577" s="15" t="str">
        <f aca="false">IF($C577="","",COUNTA($C$7:$C577))</f>
        <v/>
      </c>
      <c r="B577" s="34"/>
      <c r="C577" s="21"/>
      <c r="D577" s="32" t="str">
        <f aca="false">IF($C577="","",IFERROR(INDEX('Master Barang'!$C$6:$C$105,MATCH($C577,'Master Barang'!$B$6:$B$105,0)),"kode tidak terdaftar"))</f>
        <v/>
      </c>
      <c r="E577" s="15" t="str">
        <f aca="false">IF($C577="","",IFERROR(INDEX('Master Barang'!$D$6:$D$105,MATCH($C577,'Master Barang'!$B$6:$B$105,0)),""))</f>
        <v/>
      </c>
      <c r="F577" s="21"/>
      <c r="G577" s="23"/>
      <c r="H577" s="22"/>
      <c r="I577" s="33" t="str">
        <f aca="false">IF($C577="","",IFERROR(N($G577)*INDEX('Master Barang'!$G$6:$G$105,MATCH($C577,'Master Barang'!$B$6:$B$105,0)),0))</f>
        <v/>
      </c>
    </row>
    <row r="578" customFormat="false" ht="15" hidden="false" customHeight="true" outlineLevel="0" collapsed="false">
      <c r="A578" s="15" t="str">
        <f aca="false">IF($C578="","",COUNTA($C$7:$C578))</f>
        <v/>
      </c>
      <c r="B578" s="35"/>
      <c r="C578" s="26"/>
      <c r="D578" s="32" t="str">
        <f aca="false">IF($C578="","",IFERROR(INDEX('Master Barang'!$C$6:$C$105,MATCH($C578,'Master Barang'!$B$6:$B$105,0)),"kode tidak terdaftar"))</f>
        <v/>
      </c>
      <c r="E578" s="15" t="str">
        <f aca="false">IF($C578="","",IFERROR(INDEX('Master Barang'!$D$6:$D$105,MATCH($C578,'Master Barang'!$B$6:$B$105,0)),""))</f>
        <v/>
      </c>
      <c r="F578" s="26"/>
      <c r="G578" s="28"/>
      <c r="H578" s="27"/>
      <c r="I578" s="33" t="str">
        <f aca="false">IF($C578="","",IFERROR(N($G578)*INDEX('Master Barang'!$G$6:$G$105,MATCH($C578,'Master Barang'!$B$6:$B$105,0)),0))</f>
        <v/>
      </c>
    </row>
    <row r="579" customFormat="false" ht="15" hidden="false" customHeight="true" outlineLevel="0" collapsed="false">
      <c r="A579" s="15" t="str">
        <f aca="false">IF($C579="","",COUNTA($C$7:$C579))</f>
        <v/>
      </c>
      <c r="B579" s="34"/>
      <c r="C579" s="21"/>
      <c r="D579" s="32" t="str">
        <f aca="false">IF($C579="","",IFERROR(INDEX('Master Barang'!$C$6:$C$105,MATCH($C579,'Master Barang'!$B$6:$B$105,0)),"kode tidak terdaftar"))</f>
        <v/>
      </c>
      <c r="E579" s="15" t="str">
        <f aca="false">IF($C579="","",IFERROR(INDEX('Master Barang'!$D$6:$D$105,MATCH($C579,'Master Barang'!$B$6:$B$105,0)),""))</f>
        <v/>
      </c>
      <c r="F579" s="21"/>
      <c r="G579" s="23"/>
      <c r="H579" s="22"/>
      <c r="I579" s="33" t="str">
        <f aca="false">IF($C579="","",IFERROR(N($G579)*INDEX('Master Barang'!$G$6:$G$105,MATCH($C579,'Master Barang'!$B$6:$B$105,0)),0))</f>
        <v/>
      </c>
    </row>
    <row r="580" customFormat="false" ht="15" hidden="false" customHeight="true" outlineLevel="0" collapsed="false">
      <c r="A580" s="15" t="str">
        <f aca="false">IF($C580="","",COUNTA($C$7:$C580))</f>
        <v/>
      </c>
      <c r="B580" s="35"/>
      <c r="C580" s="26"/>
      <c r="D580" s="32" t="str">
        <f aca="false">IF($C580="","",IFERROR(INDEX('Master Barang'!$C$6:$C$105,MATCH($C580,'Master Barang'!$B$6:$B$105,0)),"kode tidak terdaftar"))</f>
        <v/>
      </c>
      <c r="E580" s="15" t="str">
        <f aca="false">IF($C580="","",IFERROR(INDEX('Master Barang'!$D$6:$D$105,MATCH($C580,'Master Barang'!$B$6:$B$105,0)),""))</f>
        <v/>
      </c>
      <c r="F580" s="26"/>
      <c r="G580" s="28"/>
      <c r="H580" s="27"/>
      <c r="I580" s="33" t="str">
        <f aca="false">IF($C580="","",IFERROR(N($G580)*INDEX('Master Barang'!$G$6:$G$105,MATCH($C580,'Master Barang'!$B$6:$B$105,0)),0))</f>
        <v/>
      </c>
    </row>
    <row r="581" customFormat="false" ht="15" hidden="false" customHeight="true" outlineLevel="0" collapsed="false">
      <c r="A581" s="15" t="str">
        <f aca="false">IF($C581="","",COUNTA($C$7:$C581))</f>
        <v/>
      </c>
      <c r="B581" s="34"/>
      <c r="C581" s="21"/>
      <c r="D581" s="32" t="str">
        <f aca="false">IF($C581="","",IFERROR(INDEX('Master Barang'!$C$6:$C$105,MATCH($C581,'Master Barang'!$B$6:$B$105,0)),"kode tidak terdaftar"))</f>
        <v/>
      </c>
      <c r="E581" s="15" t="str">
        <f aca="false">IF($C581="","",IFERROR(INDEX('Master Barang'!$D$6:$D$105,MATCH($C581,'Master Barang'!$B$6:$B$105,0)),""))</f>
        <v/>
      </c>
      <c r="F581" s="21"/>
      <c r="G581" s="23"/>
      <c r="H581" s="22"/>
      <c r="I581" s="33" t="str">
        <f aca="false">IF($C581="","",IFERROR(N($G581)*INDEX('Master Barang'!$G$6:$G$105,MATCH($C581,'Master Barang'!$B$6:$B$105,0)),0))</f>
        <v/>
      </c>
    </row>
    <row r="582" customFormat="false" ht="15" hidden="false" customHeight="true" outlineLevel="0" collapsed="false">
      <c r="A582" s="15" t="str">
        <f aca="false">IF($C582="","",COUNTA($C$7:$C582))</f>
        <v/>
      </c>
      <c r="B582" s="35"/>
      <c r="C582" s="26"/>
      <c r="D582" s="32" t="str">
        <f aca="false">IF($C582="","",IFERROR(INDEX('Master Barang'!$C$6:$C$105,MATCH($C582,'Master Barang'!$B$6:$B$105,0)),"kode tidak terdaftar"))</f>
        <v/>
      </c>
      <c r="E582" s="15" t="str">
        <f aca="false">IF($C582="","",IFERROR(INDEX('Master Barang'!$D$6:$D$105,MATCH($C582,'Master Barang'!$B$6:$B$105,0)),""))</f>
        <v/>
      </c>
      <c r="F582" s="26"/>
      <c r="G582" s="28"/>
      <c r="H582" s="27"/>
      <c r="I582" s="33" t="str">
        <f aca="false">IF($C582="","",IFERROR(N($G582)*INDEX('Master Barang'!$G$6:$G$105,MATCH($C582,'Master Barang'!$B$6:$B$105,0)),0))</f>
        <v/>
      </c>
    </row>
    <row r="583" customFormat="false" ht="15" hidden="false" customHeight="true" outlineLevel="0" collapsed="false">
      <c r="A583" s="15" t="str">
        <f aca="false">IF($C583="","",COUNTA($C$7:$C583))</f>
        <v/>
      </c>
      <c r="B583" s="34"/>
      <c r="C583" s="21"/>
      <c r="D583" s="32" t="str">
        <f aca="false">IF($C583="","",IFERROR(INDEX('Master Barang'!$C$6:$C$105,MATCH($C583,'Master Barang'!$B$6:$B$105,0)),"kode tidak terdaftar"))</f>
        <v/>
      </c>
      <c r="E583" s="15" t="str">
        <f aca="false">IF($C583="","",IFERROR(INDEX('Master Barang'!$D$6:$D$105,MATCH($C583,'Master Barang'!$B$6:$B$105,0)),""))</f>
        <v/>
      </c>
      <c r="F583" s="21"/>
      <c r="G583" s="23"/>
      <c r="H583" s="22"/>
      <c r="I583" s="33" t="str">
        <f aca="false">IF($C583="","",IFERROR(N($G583)*INDEX('Master Barang'!$G$6:$G$105,MATCH($C583,'Master Barang'!$B$6:$B$105,0)),0))</f>
        <v/>
      </c>
    </row>
    <row r="584" customFormat="false" ht="15" hidden="false" customHeight="true" outlineLevel="0" collapsed="false">
      <c r="A584" s="15" t="str">
        <f aca="false">IF($C584="","",COUNTA($C$7:$C584))</f>
        <v/>
      </c>
      <c r="B584" s="35"/>
      <c r="C584" s="26"/>
      <c r="D584" s="32" t="str">
        <f aca="false">IF($C584="","",IFERROR(INDEX('Master Barang'!$C$6:$C$105,MATCH($C584,'Master Barang'!$B$6:$B$105,0)),"kode tidak terdaftar"))</f>
        <v/>
      </c>
      <c r="E584" s="15" t="str">
        <f aca="false">IF($C584="","",IFERROR(INDEX('Master Barang'!$D$6:$D$105,MATCH($C584,'Master Barang'!$B$6:$B$105,0)),""))</f>
        <v/>
      </c>
      <c r="F584" s="26"/>
      <c r="G584" s="28"/>
      <c r="H584" s="27"/>
      <c r="I584" s="33" t="str">
        <f aca="false">IF($C584="","",IFERROR(N($G584)*INDEX('Master Barang'!$G$6:$G$105,MATCH($C584,'Master Barang'!$B$6:$B$105,0)),0))</f>
        <v/>
      </c>
    </row>
    <row r="585" customFormat="false" ht="15" hidden="false" customHeight="true" outlineLevel="0" collapsed="false">
      <c r="A585" s="15" t="str">
        <f aca="false">IF($C585="","",COUNTA($C$7:$C585))</f>
        <v/>
      </c>
      <c r="B585" s="34"/>
      <c r="C585" s="21"/>
      <c r="D585" s="32" t="str">
        <f aca="false">IF($C585="","",IFERROR(INDEX('Master Barang'!$C$6:$C$105,MATCH($C585,'Master Barang'!$B$6:$B$105,0)),"kode tidak terdaftar"))</f>
        <v/>
      </c>
      <c r="E585" s="15" t="str">
        <f aca="false">IF($C585="","",IFERROR(INDEX('Master Barang'!$D$6:$D$105,MATCH($C585,'Master Barang'!$B$6:$B$105,0)),""))</f>
        <v/>
      </c>
      <c r="F585" s="21"/>
      <c r="G585" s="23"/>
      <c r="H585" s="22"/>
      <c r="I585" s="33" t="str">
        <f aca="false">IF($C585="","",IFERROR(N($G585)*INDEX('Master Barang'!$G$6:$G$105,MATCH($C585,'Master Barang'!$B$6:$B$105,0)),0))</f>
        <v/>
      </c>
    </row>
    <row r="586" customFormat="false" ht="15" hidden="false" customHeight="true" outlineLevel="0" collapsed="false">
      <c r="A586" s="15" t="str">
        <f aca="false">IF($C586="","",COUNTA($C$7:$C586))</f>
        <v/>
      </c>
      <c r="B586" s="35"/>
      <c r="C586" s="26"/>
      <c r="D586" s="32" t="str">
        <f aca="false">IF($C586="","",IFERROR(INDEX('Master Barang'!$C$6:$C$105,MATCH($C586,'Master Barang'!$B$6:$B$105,0)),"kode tidak terdaftar"))</f>
        <v/>
      </c>
      <c r="E586" s="15" t="str">
        <f aca="false">IF($C586="","",IFERROR(INDEX('Master Barang'!$D$6:$D$105,MATCH($C586,'Master Barang'!$B$6:$B$105,0)),""))</f>
        <v/>
      </c>
      <c r="F586" s="26"/>
      <c r="G586" s="28"/>
      <c r="H586" s="27"/>
      <c r="I586" s="33" t="str">
        <f aca="false">IF($C586="","",IFERROR(N($G586)*INDEX('Master Barang'!$G$6:$G$105,MATCH($C586,'Master Barang'!$B$6:$B$105,0)),0))</f>
        <v/>
      </c>
    </row>
    <row r="587" customFormat="false" ht="15" hidden="false" customHeight="true" outlineLevel="0" collapsed="false">
      <c r="A587" s="15" t="str">
        <f aca="false">IF($C587="","",COUNTA($C$7:$C587))</f>
        <v/>
      </c>
      <c r="B587" s="34"/>
      <c r="C587" s="21"/>
      <c r="D587" s="32" t="str">
        <f aca="false">IF($C587="","",IFERROR(INDEX('Master Barang'!$C$6:$C$105,MATCH($C587,'Master Barang'!$B$6:$B$105,0)),"kode tidak terdaftar"))</f>
        <v/>
      </c>
      <c r="E587" s="15" t="str">
        <f aca="false">IF($C587="","",IFERROR(INDEX('Master Barang'!$D$6:$D$105,MATCH($C587,'Master Barang'!$B$6:$B$105,0)),""))</f>
        <v/>
      </c>
      <c r="F587" s="21"/>
      <c r="G587" s="23"/>
      <c r="H587" s="22"/>
      <c r="I587" s="33" t="str">
        <f aca="false">IF($C587="","",IFERROR(N($G587)*INDEX('Master Barang'!$G$6:$G$105,MATCH($C587,'Master Barang'!$B$6:$B$105,0)),0))</f>
        <v/>
      </c>
    </row>
    <row r="588" customFormat="false" ht="15" hidden="false" customHeight="true" outlineLevel="0" collapsed="false">
      <c r="A588" s="15" t="str">
        <f aca="false">IF($C588="","",COUNTA($C$7:$C588))</f>
        <v/>
      </c>
      <c r="B588" s="35"/>
      <c r="C588" s="26"/>
      <c r="D588" s="32" t="str">
        <f aca="false">IF($C588="","",IFERROR(INDEX('Master Barang'!$C$6:$C$105,MATCH($C588,'Master Barang'!$B$6:$B$105,0)),"kode tidak terdaftar"))</f>
        <v/>
      </c>
      <c r="E588" s="15" t="str">
        <f aca="false">IF($C588="","",IFERROR(INDEX('Master Barang'!$D$6:$D$105,MATCH($C588,'Master Barang'!$B$6:$B$105,0)),""))</f>
        <v/>
      </c>
      <c r="F588" s="26"/>
      <c r="G588" s="28"/>
      <c r="H588" s="27"/>
      <c r="I588" s="33" t="str">
        <f aca="false">IF($C588="","",IFERROR(N($G588)*INDEX('Master Barang'!$G$6:$G$105,MATCH($C588,'Master Barang'!$B$6:$B$105,0)),0))</f>
        <v/>
      </c>
    </row>
    <row r="589" customFormat="false" ht="15" hidden="false" customHeight="true" outlineLevel="0" collapsed="false">
      <c r="A589" s="15" t="str">
        <f aca="false">IF($C589="","",COUNTA($C$7:$C589))</f>
        <v/>
      </c>
      <c r="B589" s="34"/>
      <c r="C589" s="21"/>
      <c r="D589" s="32" t="str">
        <f aca="false">IF($C589="","",IFERROR(INDEX('Master Barang'!$C$6:$C$105,MATCH($C589,'Master Barang'!$B$6:$B$105,0)),"kode tidak terdaftar"))</f>
        <v/>
      </c>
      <c r="E589" s="15" t="str">
        <f aca="false">IF($C589="","",IFERROR(INDEX('Master Barang'!$D$6:$D$105,MATCH($C589,'Master Barang'!$B$6:$B$105,0)),""))</f>
        <v/>
      </c>
      <c r="F589" s="21"/>
      <c r="G589" s="23"/>
      <c r="H589" s="22"/>
      <c r="I589" s="33" t="str">
        <f aca="false">IF($C589="","",IFERROR(N($G589)*INDEX('Master Barang'!$G$6:$G$105,MATCH($C589,'Master Barang'!$B$6:$B$105,0)),0))</f>
        <v/>
      </c>
    </row>
    <row r="590" customFormat="false" ht="15" hidden="false" customHeight="true" outlineLevel="0" collapsed="false">
      <c r="A590" s="15" t="str">
        <f aca="false">IF($C590="","",COUNTA($C$7:$C590))</f>
        <v/>
      </c>
      <c r="B590" s="35"/>
      <c r="C590" s="26"/>
      <c r="D590" s="32" t="str">
        <f aca="false">IF($C590="","",IFERROR(INDEX('Master Barang'!$C$6:$C$105,MATCH($C590,'Master Barang'!$B$6:$B$105,0)),"kode tidak terdaftar"))</f>
        <v/>
      </c>
      <c r="E590" s="15" t="str">
        <f aca="false">IF($C590="","",IFERROR(INDEX('Master Barang'!$D$6:$D$105,MATCH($C590,'Master Barang'!$B$6:$B$105,0)),""))</f>
        <v/>
      </c>
      <c r="F590" s="26"/>
      <c r="G590" s="28"/>
      <c r="H590" s="27"/>
      <c r="I590" s="33" t="str">
        <f aca="false">IF($C590="","",IFERROR(N($G590)*INDEX('Master Barang'!$G$6:$G$105,MATCH($C590,'Master Barang'!$B$6:$B$105,0)),0))</f>
        <v/>
      </c>
    </row>
    <row r="591" customFormat="false" ht="15" hidden="false" customHeight="true" outlineLevel="0" collapsed="false">
      <c r="A591" s="15" t="str">
        <f aca="false">IF($C591="","",COUNTA($C$7:$C591))</f>
        <v/>
      </c>
      <c r="B591" s="34"/>
      <c r="C591" s="21"/>
      <c r="D591" s="32" t="str">
        <f aca="false">IF($C591="","",IFERROR(INDEX('Master Barang'!$C$6:$C$105,MATCH($C591,'Master Barang'!$B$6:$B$105,0)),"kode tidak terdaftar"))</f>
        <v/>
      </c>
      <c r="E591" s="15" t="str">
        <f aca="false">IF($C591="","",IFERROR(INDEX('Master Barang'!$D$6:$D$105,MATCH($C591,'Master Barang'!$B$6:$B$105,0)),""))</f>
        <v/>
      </c>
      <c r="F591" s="21"/>
      <c r="G591" s="23"/>
      <c r="H591" s="22"/>
      <c r="I591" s="33" t="str">
        <f aca="false">IF($C591="","",IFERROR(N($G591)*INDEX('Master Barang'!$G$6:$G$105,MATCH($C591,'Master Barang'!$B$6:$B$105,0)),0))</f>
        <v/>
      </c>
    </row>
    <row r="592" customFormat="false" ht="15" hidden="false" customHeight="true" outlineLevel="0" collapsed="false">
      <c r="A592" s="15" t="str">
        <f aca="false">IF($C592="","",COUNTA($C$7:$C592))</f>
        <v/>
      </c>
      <c r="B592" s="35"/>
      <c r="C592" s="26"/>
      <c r="D592" s="32" t="str">
        <f aca="false">IF($C592="","",IFERROR(INDEX('Master Barang'!$C$6:$C$105,MATCH($C592,'Master Barang'!$B$6:$B$105,0)),"kode tidak terdaftar"))</f>
        <v/>
      </c>
      <c r="E592" s="15" t="str">
        <f aca="false">IF($C592="","",IFERROR(INDEX('Master Barang'!$D$6:$D$105,MATCH($C592,'Master Barang'!$B$6:$B$105,0)),""))</f>
        <v/>
      </c>
      <c r="F592" s="26"/>
      <c r="G592" s="28"/>
      <c r="H592" s="27"/>
      <c r="I592" s="33" t="str">
        <f aca="false">IF($C592="","",IFERROR(N($G592)*INDEX('Master Barang'!$G$6:$G$105,MATCH($C592,'Master Barang'!$B$6:$B$105,0)),0))</f>
        <v/>
      </c>
    </row>
    <row r="593" customFormat="false" ht="15" hidden="false" customHeight="true" outlineLevel="0" collapsed="false">
      <c r="A593" s="15" t="str">
        <f aca="false">IF($C593="","",COUNTA($C$7:$C593))</f>
        <v/>
      </c>
      <c r="B593" s="34"/>
      <c r="C593" s="21"/>
      <c r="D593" s="32" t="str">
        <f aca="false">IF($C593="","",IFERROR(INDEX('Master Barang'!$C$6:$C$105,MATCH($C593,'Master Barang'!$B$6:$B$105,0)),"kode tidak terdaftar"))</f>
        <v/>
      </c>
      <c r="E593" s="15" t="str">
        <f aca="false">IF($C593="","",IFERROR(INDEX('Master Barang'!$D$6:$D$105,MATCH($C593,'Master Barang'!$B$6:$B$105,0)),""))</f>
        <v/>
      </c>
      <c r="F593" s="21"/>
      <c r="G593" s="23"/>
      <c r="H593" s="22"/>
      <c r="I593" s="33" t="str">
        <f aca="false">IF($C593="","",IFERROR(N($G593)*INDEX('Master Barang'!$G$6:$G$105,MATCH($C593,'Master Barang'!$B$6:$B$105,0)),0))</f>
        <v/>
      </c>
    </row>
    <row r="594" customFormat="false" ht="15" hidden="false" customHeight="true" outlineLevel="0" collapsed="false">
      <c r="A594" s="15" t="str">
        <f aca="false">IF($C594="","",COUNTA($C$7:$C594))</f>
        <v/>
      </c>
      <c r="B594" s="35"/>
      <c r="C594" s="26"/>
      <c r="D594" s="32" t="str">
        <f aca="false">IF($C594="","",IFERROR(INDEX('Master Barang'!$C$6:$C$105,MATCH($C594,'Master Barang'!$B$6:$B$105,0)),"kode tidak terdaftar"))</f>
        <v/>
      </c>
      <c r="E594" s="15" t="str">
        <f aca="false">IF($C594="","",IFERROR(INDEX('Master Barang'!$D$6:$D$105,MATCH($C594,'Master Barang'!$B$6:$B$105,0)),""))</f>
        <v/>
      </c>
      <c r="F594" s="26"/>
      <c r="G594" s="28"/>
      <c r="H594" s="27"/>
      <c r="I594" s="33" t="str">
        <f aca="false">IF($C594="","",IFERROR(N($G594)*INDEX('Master Barang'!$G$6:$G$105,MATCH($C594,'Master Barang'!$B$6:$B$105,0)),0))</f>
        <v/>
      </c>
    </row>
    <row r="595" customFormat="false" ht="15" hidden="false" customHeight="true" outlineLevel="0" collapsed="false">
      <c r="A595" s="15" t="str">
        <f aca="false">IF($C595="","",COUNTA($C$7:$C595))</f>
        <v/>
      </c>
      <c r="B595" s="34"/>
      <c r="C595" s="21"/>
      <c r="D595" s="32" t="str">
        <f aca="false">IF($C595="","",IFERROR(INDEX('Master Barang'!$C$6:$C$105,MATCH($C595,'Master Barang'!$B$6:$B$105,0)),"kode tidak terdaftar"))</f>
        <v/>
      </c>
      <c r="E595" s="15" t="str">
        <f aca="false">IF($C595="","",IFERROR(INDEX('Master Barang'!$D$6:$D$105,MATCH($C595,'Master Barang'!$B$6:$B$105,0)),""))</f>
        <v/>
      </c>
      <c r="F595" s="21"/>
      <c r="G595" s="23"/>
      <c r="H595" s="22"/>
      <c r="I595" s="33" t="str">
        <f aca="false">IF($C595="","",IFERROR(N($G595)*INDEX('Master Barang'!$G$6:$G$105,MATCH($C595,'Master Barang'!$B$6:$B$105,0)),0))</f>
        <v/>
      </c>
    </row>
    <row r="596" customFormat="false" ht="15" hidden="false" customHeight="true" outlineLevel="0" collapsed="false">
      <c r="A596" s="15" t="str">
        <f aca="false">IF($C596="","",COUNTA($C$7:$C596))</f>
        <v/>
      </c>
      <c r="B596" s="35"/>
      <c r="C596" s="26"/>
      <c r="D596" s="32" t="str">
        <f aca="false">IF($C596="","",IFERROR(INDEX('Master Barang'!$C$6:$C$105,MATCH($C596,'Master Barang'!$B$6:$B$105,0)),"kode tidak terdaftar"))</f>
        <v/>
      </c>
      <c r="E596" s="15" t="str">
        <f aca="false">IF($C596="","",IFERROR(INDEX('Master Barang'!$D$6:$D$105,MATCH($C596,'Master Barang'!$B$6:$B$105,0)),""))</f>
        <v/>
      </c>
      <c r="F596" s="26"/>
      <c r="G596" s="28"/>
      <c r="H596" s="27"/>
      <c r="I596" s="33" t="str">
        <f aca="false">IF($C596="","",IFERROR(N($G596)*INDEX('Master Barang'!$G$6:$G$105,MATCH($C596,'Master Barang'!$B$6:$B$105,0)),0))</f>
        <v/>
      </c>
    </row>
    <row r="597" customFormat="false" ht="15" hidden="false" customHeight="true" outlineLevel="0" collapsed="false">
      <c r="A597" s="15" t="str">
        <f aca="false">IF($C597="","",COUNTA($C$7:$C597))</f>
        <v/>
      </c>
      <c r="B597" s="34"/>
      <c r="C597" s="21"/>
      <c r="D597" s="32" t="str">
        <f aca="false">IF($C597="","",IFERROR(INDEX('Master Barang'!$C$6:$C$105,MATCH($C597,'Master Barang'!$B$6:$B$105,0)),"kode tidak terdaftar"))</f>
        <v/>
      </c>
      <c r="E597" s="15" t="str">
        <f aca="false">IF($C597="","",IFERROR(INDEX('Master Barang'!$D$6:$D$105,MATCH($C597,'Master Barang'!$B$6:$B$105,0)),""))</f>
        <v/>
      </c>
      <c r="F597" s="21"/>
      <c r="G597" s="23"/>
      <c r="H597" s="22"/>
      <c r="I597" s="33" t="str">
        <f aca="false">IF($C597="","",IFERROR(N($G597)*INDEX('Master Barang'!$G$6:$G$105,MATCH($C597,'Master Barang'!$B$6:$B$105,0)),0))</f>
        <v/>
      </c>
    </row>
    <row r="598" customFormat="false" ht="15" hidden="false" customHeight="true" outlineLevel="0" collapsed="false">
      <c r="A598" s="15" t="str">
        <f aca="false">IF($C598="","",COUNTA($C$7:$C598))</f>
        <v/>
      </c>
      <c r="B598" s="35"/>
      <c r="C598" s="26"/>
      <c r="D598" s="32" t="str">
        <f aca="false">IF($C598="","",IFERROR(INDEX('Master Barang'!$C$6:$C$105,MATCH($C598,'Master Barang'!$B$6:$B$105,0)),"kode tidak terdaftar"))</f>
        <v/>
      </c>
      <c r="E598" s="15" t="str">
        <f aca="false">IF($C598="","",IFERROR(INDEX('Master Barang'!$D$6:$D$105,MATCH($C598,'Master Barang'!$B$6:$B$105,0)),""))</f>
        <v/>
      </c>
      <c r="F598" s="26"/>
      <c r="G598" s="28"/>
      <c r="H598" s="27"/>
      <c r="I598" s="33" t="str">
        <f aca="false">IF($C598="","",IFERROR(N($G598)*INDEX('Master Barang'!$G$6:$G$105,MATCH($C598,'Master Barang'!$B$6:$B$105,0)),0))</f>
        <v/>
      </c>
    </row>
    <row r="599" customFormat="false" ht="15" hidden="false" customHeight="true" outlineLevel="0" collapsed="false">
      <c r="A599" s="15" t="str">
        <f aca="false">IF($C599="","",COUNTA($C$7:$C599))</f>
        <v/>
      </c>
      <c r="B599" s="34"/>
      <c r="C599" s="21"/>
      <c r="D599" s="32" t="str">
        <f aca="false">IF($C599="","",IFERROR(INDEX('Master Barang'!$C$6:$C$105,MATCH($C599,'Master Barang'!$B$6:$B$105,0)),"kode tidak terdaftar"))</f>
        <v/>
      </c>
      <c r="E599" s="15" t="str">
        <f aca="false">IF($C599="","",IFERROR(INDEX('Master Barang'!$D$6:$D$105,MATCH($C599,'Master Barang'!$B$6:$B$105,0)),""))</f>
        <v/>
      </c>
      <c r="F599" s="21"/>
      <c r="G599" s="23"/>
      <c r="H599" s="22"/>
      <c r="I599" s="33" t="str">
        <f aca="false">IF($C599="","",IFERROR(N($G599)*INDEX('Master Barang'!$G$6:$G$105,MATCH($C599,'Master Barang'!$B$6:$B$105,0)),0))</f>
        <v/>
      </c>
    </row>
    <row r="600" customFormat="false" ht="15" hidden="false" customHeight="true" outlineLevel="0" collapsed="false">
      <c r="A600" s="15" t="str">
        <f aca="false">IF($C600="","",COUNTA($C$7:$C600))</f>
        <v/>
      </c>
      <c r="B600" s="35"/>
      <c r="C600" s="26"/>
      <c r="D600" s="32" t="str">
        <f aca="false">IF($C600="","",IFERROR(INDEX('Master Barang'!$C$6:$C$105,MATCH($C600,'Master Barang'!$B$6:$B$105,0)),"kode tidak terdaftar"))</f>
        <v/>
      </c>
      <c r="E600" s="15" t="str">
        <f aca="false">IF($C600="","",IFERROR(INDEX('Master Barang'!$D$6:$D$105,MATCH($C600,'Master Barang'!$B$6:$B$105,0)),""))</f>
        <v/>
      </c>
      <c r="F600" s="26"/>
      <c r="G600" s="28"/>
      <c r="H600" s="27"/>
      <c r="I600" s="33" t="str">
        <f aca="false">IF($C600="","",IFERROR(N($G600)*INDEX('Master Barang'!$G$6:$G$105,MATCH($C600,'Master Barang'!$B$6:$B$105,0)),0))</f>
        <v/>
      </c>
    </row>
    <row r="601" customFormat="false" ht="15" hidden="false" customHeight="true" outlineLevel="0" collapsed="false">
      <c r="A601" s="15" t="str">
        <f aca="false">IF($C601="","",COUNTA($C$7:$C601))</f>
        <v/>
      </c>
      <c r="B601" s="34"/>
      <c r="C601" s="21"/>
      <c r="D601" s="32" t="str">
        <f aca="false">IF($C601="","",IFERROR(INDEX('Master Barang'!$C$6:$C$105,MATCH($C601,'Master Barang'!$B$6:$B$105,0)),"kode tidak terdaftar"))</f>
        <v/>
      </c>
      <c r="E601" s="15" t="str">
        <f aca="false">IF($C601="","",IFERROR(INDEX('Master Barang'!$D$6:$D$105,MATCH($C601,'Master Barang'!$B$6:$B$105,0)),""))</f>
        <v/>
      </c>
      <c r="F601" s="21"/>
      <c r="G601" s="23"/>
      <c r="H601" s="22"/>
      <c r="I601" s="33" t="str">
        <f aca="false">IF($C601="","",IFERROR(N($G601)*INDEX('Master Barang'!$G$6:$G$105,MATCH($C601,'Master Barang'!$B$6:$B$105,0)),0))</f>
        <v/>
      </c>
    </row>
    <row r="602" customFormat="false" ht="15" hidden="false" customHeight="true" outlineLevel="0" collapsed="false">
      <c r="A602" s="15" t="str">
        <f aca="false">IF($C602="","",COUNTA($C$7:$C602))</f>
        <v/>
      </c>
      <c r="B602" s="35"/>
      <c r="C602" s="26"/>
      <c r="D602" s="32" t="str">
        <f aca="false">IF($C602="","",IFERROR(INDEX('Master Barang'!$C$6:$C$105,MATCH($C602,'Master Barang'!$B$6:$B$105,0)),"kode tidak terdaftar"))</f>
        <v/>
      </c>
      <c r="E602" s="15" t="str">
        <f aca="false">IF($C602="","",IFERROR(INDEX('Master Barang'!$D$6:$D$105,MATCH($C602,'Master Barang'!$B$6:$B$105,0)),""))</f>
        <v/>
      </c>
      <c r="F602" s="26"/>
      <c r="G602" s="28"/>
      <c r="H602" s="27"/>
      <c r="I602" s="33" t="str">
        <f aca="false">IF($C602="","",IFERROR(N($G602)*INDEX('Master Barang'!$G$6:$G$105,MATCH($C602,'Master Barang'!$B$6:$B$105,0)),0))</f>
        <v/>
      </c>
    </row>
    <row r="603" customFormat="false" ht="15" hidden="false" customHeight="true" outlineLevel="0" collapsed="false">
      <c r="A603" s="15" t="str">
        <f aca="false">IF($C603="","",COUNTA($C$7:$C603))</f>
        <v/>
      </c>
      <c r="B603" s="34"/>
      <c r="C603" s="21"/>
      <c r="D603" s="32" t="str">
        <f aca="false">IF($C603="","",IFERROR(INDEX('Master Barang'!$C$6:$C$105,MATCH($C603,'Master Barang'!$B$6:$B$105,0)),"kode tidak terdaftar"))</f>
        <v/>
      </c>
      <c r="E603" s="15" t="str">
        <f aca="false">IF($C603="","",IFERROR(INDEX('Master Barang'!$D$6:$D$105,MATCH($C603,'Master Barang'!$B$6:$B$105,0)),""))</f>
        <v/>
      </c>
      <c r="F603" s="21"/>
      <c r="G603" s="23"/>
      <c r="H603" s="22"/>
      <c r="I603" s="33" t="str">
        <f aca="false">IF($C603="","",IFERROR(N($G603)*INDEX('Master Barang'!$G$6:$G$105,MATCH($C603,'Master Barang'!$B$6:$B$105,0)),0))</f>
        <v/>
      </c>
    </row>
    <row r="604" customFormat="false" ht="15" hidden="false" customHeight="true" outlineLevel="0" collapsed="false">
      <c r="A604" s="15" t="str">
        <f aca="false">IF($C604="","",COUNTA($C$7:$C604))</f>
        <v/>
      </c>
      <c r="B604" s="35"/>
      <c r="C604" s="26"/>
      <c r="D604" s="32" t="str">
        <f aca="false">IF($C604="","",IFERROR(INDEX('Master Barang'!$C$6:$C$105,MATCH($C604,'Master Barang'!$B$6:$B$105,0)),"kode tidak terdaftar"))</f>
        <v/>
      </c>
      <c r="E604" s="15" t="str">
        <f aca="false">IF($C604="","",IFERROR(INDEX('Master Barang'!$D$6:$D$105,MATCH($C604,'Master Barang'!$B$6:$B$105,0)),""))</f>
        <v/>
      </c>
      <c r="F604" s="26"/>
      <c r="G604" s="28"/>
      <c r="H604" s="27"/>
      <c r="I604" s="33" t="str">
        <f aca="false">IF($C604="","",IFERROR(N($G604)*INDEX('Master Barang'!$G$6:$G$105,MATCH($C604,'Master Barang'!$B$6:$B$105,0)),0))</f>
        <v/>
      </c>
    </row>
    <row r="605" customFormat="false" ht="15" hidden="false" customHeight="true" outlineLevel="0" collapsed="false">
      <c r="A605" s="15" t="str">
        <f aca="false">IF($C605="","",COUNTA($C$7:$C605))</f>
        <v/>
      </c>
      <c r="B605" s="34"/>
      <c r="C605" s="21"/>
      <c r="D605" s="32" t="str">
        <f aca="false">IF($C605="","",IFERROR(INDEX('Master Barang'!$C$6:$C$105,MATCH($C605,'Master Barang'!$B$6:$B$105,0)),"kode tidak terdaftar"))</f>
        <v/>
      </c>
      <c r="E605" s="15" t="str">
        <f aca="false">IF($C605="","",IFERROR(INDEX('Master Barang'!$D$6:$D$105,MATCH($C605,'Master Barang'!$B$6:$B$105,0)),""))</f>
        <v/>
      </c>
      <c r="F605" s="21"/>
      <c r="G605" s="23"/>
      <c r="H605" s="22"/>
      <c r="I605" s="33" t="str">
        <f aca="false">IF($C605="","",IFERROR(N($G605)*INDEX('Master Barang'!$G$6:$G$105,MATCH($C605,'Master Barang'!$B$6:$B$105,0)),0))</f>
        <v/>
      </c>
    </row>
    <row r="606" customFormat="false" ht="15" hidden="false" customHeight="true" outlineLevel="0" collapsed="false">
      <c r="A606" s="15" t="str">
        <f aca="false">IF($C606="","",COUNTA($C$7:$C606))</f>
        <v/>
      </c>
      <c r="B606" s="35"/>
      <c r="C606" s="26"/>
      <c r="D606" s="32" t="str">
        <f aca="false">IF($C606="","",IFERROR(INDEX('Master Barang'!$C$6:$C$105,MATCH($C606,'Master Barang'!$B$6:$B$105,0)),"kode tidak terdaftar"))</f>
        <v/>
      </c>
      <c r="E606" s="15" t="str">
        <f aca="false">IF($C606="","",IFERROR(INDEX('Master Barang'!$D$6:$D$105,MATCH($C606,'Master Barang'!$B$6:$B$105,0)),""))</f>
        <v/>
      </c>
      <c r="F606" s="26"/>
      <c r="G606" s="28"/>
      <c r="H606" s="27"/>
      <c r="I606" s="33" t="str">
        <f aca="false">IF($C606="","",IFERROR(N($G606)*INDEX('Master Barang'!$G$6:$G$105,MATCH($C606,'Master Barang'!$B$6:$B$105,0)),0))</f>
        <v/>
      </c>
    </row>
    <row r="607" customFormat="false" ht="15" hidden="false" customHeight="true" outlineLevel="0" collapsed="false">
      <c r="A607" s="15" t="str">
        <f aca="false">IF($C607="","",COUNTA($C$7:$C607))</f>
        <v/>
      </c>
      <c r="B607" s="34"/>
      <c r="C607" s="21"/>
      <c r="D607" s="32" t="str">
        <f aca="false">IF($C607="","",IFERROR(INDEX('Master Barang'!$C$6:$C$105,MATCH($C607,'Master Barang'!$B$6:$B$105,0)),"kode tidak terdaftar"))</f>
        <v/>
      </c>
      <c r="E607" s="15" t="str">
        <f aca="false">IF($C607="","",IFERROR(INDEX('Master Barang'!$D$6:$D$105,MATCH($C607,'Master Barang'!$B$6:$B$105,0)),""))</f>
        <v/>
      </c>
      <c r="F607" s="21"/>
      <c r="G607" s="23"/>
      <c r="H607" s="22"/>
      <c r="I607" s="33" t="str">
        <f aca="false">IF($C607="","",IFERROR(N($G607)*INDEX('Master Barang'!$G$6:$G$105,MATCH($C607,'Master Barang'!$B$6:$B$105,0)),0))</f>
        <v/>
      </c>
    </row>
    <row r="608" customFormat="false" ht="15" hidden="false" customHeight="true" outlineLevel="0" collapsed="false">
      <c r="A608" s="15" t="str">
        <f aca="false">IF($C608="","",COUNTA($C$7:$C608))</f>
        <v/>
      </c>
      <c r="B608" s="35"/>
      <c r="C608" s="26"/>
      <c r="D608" s="32" t="str">
        <f aca="false">IF($C608="","",IFERROR(INDEX('Master Barang'!$C$6:$C$105,MATCH($C608,'Master Barang'!$B$6:$B$105,0)),"kode tidak terdaftar"))</f>
        <v/>
      </c>
      <c r="E608" s="15" t="str">
        <f aca="false">IF($C608="","",IFERROR(INDEX('Master Barang'!$D$6:$D$105,MATCH($C608,'Master Barang'!$B$6:$B$105,0)),""))</f>
        <v/>
      </c>
      <c r="F608" s="26"/>
      <c r="G608" s="28"/>
      <c r="H608" s="27"/>
      <c r="I608" s="33" t="str">
        <f aca="false">IF($C608="","",IFERROR(N($G608)*INDEX('Master Barang'!$G$6:$G$105,MATCH($C608,'Master Barang'!$B$6:$B$105,0)),0))</f>
        <v/>
      </c>
    </row>
    <row r="609" customFormat="false" ht="15" hidden="false" customHeight="true" outlineLevel="0" collapsed="false">
      <c r="A609" s="15" t="str">
        <f aca="false">IF($C609="","",COUNTA($C$7:$C609))</f>
        <v/>
      </c>
      <c r="B609" s="34"/>
      <c r="C609" s="21"/>
      <c r="D609" s="32" t="str">
        <f aca="false">IF($C609="","",IFERROR(INDEX('Master Barang'!$C$6:$C$105,MATCH($C609,'Master Barang'!$B$6:$B$105,0)),"kode tidak terdaftar"))</f>
        <v/>
      </c>
      <c r="E609" s="15" t="str">
        <f aca="false">IF($C609="","",IFERROR(INDEX('Master Barang'!$D$6:$D$105,MATCH($C609,'Master Barang'!$B$6:$B$105,0)),""))</f>
        <v/>
      </c>
      <c r="F609" s="21"/>
      <c r="G609" s="23"/>
      <c r="H609" s="22"/>
      <c r="I609" s="33" t="str">
        <f aca="false">IF($C609="","",IFERROR(N($G609)*INDEX('Master Barang'!$G$6:$G$105,MATCH($C609,'Master Barang'!$B$6:$B$105,0)),0))</f>
        <v/>
      </c>
    </row>
    <row r="610" customFormat="false" ht="15" hidden="false" customHeight="true" outlineLevel="0" collapsed="false">
      <c r="A610" s="15" t="str">
        <f aca="false">IF($C610="","",COUNTA($C$7:$C610))</f>
        <v/>
      </c>
      <c r="B610" s="35"/>
      <c r="C610" s="26"/>
      <c r="D610" s="32" t="str">
        <f aca="false">IF($C610="","",IFERROR(INDEX('Master Barang'!$C$6:$C$105,MATCH($C610,'Master Barang'!$B$6:$B$105,0)),"kode tidak terdaftar"))</f>
        <v/>
      </c>
      <c r="E610" s="15" t="str">
        <f aca="false">IF($C610="","",IFERROR(INDEX('Master Barang'!$D$6:$D$105,MATCH($C610,'Master Barang'!$B$6:$B$105,0)),""))</f>
        <v/>
      </c>
      <c r="F610" s="26"/>
      <c r="G610" s="28"/>
      <c r="H610" s="27"/>
      <c r="I610" s="33" t="str">
        <f aca="false">IF($C610="","",IFERROR(N($G610)*INDEX('Master Barang'!$G$6:$G$105,MATCH($C610,'Master Barang'!$B$6:$B$105,0)),0))</f>
        <v/>
      </c>
    </row>
    <row r="611" customFormat="false" ht="15" hidden="false" customHeight="true" outlineLevel="0" collapsed="false">
      <c r="A611" s="15" t="str">
        <f aca="false">IF($C611="","",COUNTA($C$7:$C611))</f>
        <v/>
      </c>
      <c r="B611" s="34"/>
      <c r="C611" s="21"/>
      <c r="D611" s="32" t="str">
        <f aca="false">IF($C611="","",IFERROR(INDEX('Master Barang'!$C$6:$C$105,MATCH($C611,'Master Barang'!$B$6:$B$105,0)),"kode tidak terdaftar"))</f>
        <v/>
      </c>
      <c r="E611" s="15" t="str">
        <f aca="false">IF($C611="","",IFERROR(INDEX('Master Barang'!$D$6:$D$105,MATCH($C611,'Master Barang'!$B$6:$B$105,0)),""))</f>
        <v/>
      </c>
      <c r="F611" s="21"/>
      <c r="G611" s="23"/>
      <c r="H611" s="22"/>
      <c r="I611" s="33" t="str">
        <f aca="false">IF($C611="","",IFERROR(N($G611)*INDEX('Master Barang'!$G$6:$G$105,MATCH($C611,'Master Barang'!$B$6:$B$105,0)),0))</f>
        <v/>
      </c>
    </row>
    <row r="612" customFormat="false" ht="15" hidden="false" customHeight="true" outlineLevel="0" collapsed="false">
      <c r="A612" s="15" t="str">
        <f aca="false">IF($C612="","",COUNTA($C$7:$C612))</f>
        <v/>
      </c>
      <c r="B612" s="35"/>
      <c r="C612" s="26"/>
      <c r="D612" s="32" t="str">
        <f aca="false">IF($C612="","",IFERROR(INDEX('Master Barang'!$C$6:$C$105,MATCH($C612,'Master Barang'!$B$6:$B$105,0)),"kode tidak terdaftar"))</f>
        <v/>
      </c>
      <c r="E612" s="15" t="str">
        <f aca="false">IF($C612="","",IFERROR(INDEX('Master Barang'!$D$6:$D$105,MATCH($C612,'Master Barang'!$B$6:$B$105,0)),""))</f>
        <v/>
      </c>
      <c r="F612" s="26"/>
      <c r="G612" s="28"/>
      <c r="H612" s="27"/>
      <c r="I612" s="33" t="str">
        <f aca="false">IF($C612="","",IFERROR(N($G612)*INDEX('Master Barang'!$G$6:$G$105,MATCH($C612,'Master Barang'!$B$6:$B$105,0)),0))</f>
        <v/>
      </c>
    </row>
    <row r="613" customFormat="false" ht="15" hidden="false" customHeight="true" outlineLevel="0" collapsed="false">
      <c r="A613" s="15" t="str">
        <f aca="false">IF($C613="","",COUNTA($C$7:$C613))</f>
        <v/>
      </c>
      <c r="B613" s="34"/>
      <c r="C613" s="21"/>
      <c r="D613" s="32" t="str">
        <f aca="false">IF($C613="","",IFERROR(INDEX('Master Barang'!$C$6:$C$105,MATCH($C613,'Master Barang'!$B$6:$B$105,0)),"kode tidak terdaftar"))</f>
        <v/>
      </c>
      <c r="E613" s="15" t="str">
        <f aca="false">IF($C613="","",IFERROR(INDEX('Master Barang'!$D$6:$D$105,MATCH($C613,'Master Barang'!$B$6:$B$105,0)),""))</f>
        <v/>
      </c>
      <c r="F613" s="21"/>
      <c r="G613" s="23"/>
      <c r="H613" s="22"/>
      <c r="I613" s="33" t="str">
        <f aca="false">IF($C613="","",IFERROR(N($G613)*INDEX('Master Barang'!$G$6:$G$105,MATCH($C613,'Master Barang'!$B$6:$B$105,0)),0))</f>
        <v/>
      </c>
    </row>
    <row r="614" customFormat="false" ht="15" hidden="false" customHeight="true" outlineLevel="0" collapsed="false">
      <c r="A614" s="15" t="str">
        <f aca="false">IF($C614="","",COUNTA($C$7:$C614))</f>
        <v/>
      </c>
      <c r="B614" s="35"/>
      <c r="C614" s="26"/>
      <c r="D614" s="32" t="str">
        <f aca="false">IF($C614="","",IFERROR(INDEX('Master Barang'!$C$6:$C$105,MATCH($C614,'Master Barang'!$B$6:$B$105,0)),"kode tidak terdaftar"))</f>
        <v/>
      </c>
      <c r="E614" s="15" t="str">
        <f aca="false">IF($C614="","",IFERROR(INDEX('Master Barang'!$D$6:$D$105,MATCH($C614,'Master Barang'!$B$6:$B$105,0)),""))</f>
        <v/>
      </c>
      <c r="F614" s="26"/>
      <c r="G614" s="28"/>
      <c r="H614" s="27"/>
      <c r="I614" s="33" t="str">
        <f aca="false">IF($C614="","",IFERROR(N($G614)*INDEX('Master Barang'!$G$6:$G$105,MATCH($C614,'Master Barang'!$B$6:$B$105,0)),0))</f>
        <v/>
      </c>
    </row>
    <row r="615" customFormat="false" ht="15" hidden="false" customHeight="true" outlineLevel="0" collapsed="false">
      <c r="A615" s="15" t="str">
        <f aca="false">IF($C615="","",COUNTA($C$7:$C615))</f>
        <v/>
      </c>
      <c r="B615" s="34"/>
      <c r="C615" s="21"/>
      <c r="D615" s="32" t="str">
        <f aca="false">IF($C615="","",IFERROR(INDEX('Master Barang'!$C$6:$C$105,MATCH($C615,'Master Barang'!$B$6:$B$105,0)),"kode tidak terdaftar"))</f>
        <v/>
      </c>
      <c r="E615" s="15" t="str">
        <f aca="false">IF($C615="","",IFERROR(INDEX('Master Barang'!$D$6:$D$105,MATCH($C615,'Master Barang'!$B$6:$B$105,0)),""))</f>
        <v/>
      </c>
      <c r="F615" s="21"/>
      <c r="G615" s="23"/>
      <c r="H615" s="22"/>
      <c r="I615" s="33" t="str">
        <f aca="false">IF($C615="","",IFERROR(N($G615)*INDEX('Master Barang'!$G$6:$G$105,MATCH($C615,'Master Barang'!$B$6:$B$105,0)),0))</f>
        <v/>
      </c>
    </row>
    <row r="616" customFormat="false" ht="15" hidden="false" customHeight="true" outlineLevel="0" collapsed="false">
      <c r="A616" s="15" t="str">
        <f aca="false">IF($C616="","",COUNTA($C$7:$C616))</f>
        <v/>
      </c>
      <c r="B616" s="35"/>
      <c r="C616" s="26"/>
      <c r="D616" s="32" t="str">
        <f aca="false">IF($C616="","",IFERROR(INDEX('Master Barang'!$C$6:$C$105,MATCH($C616,'Master Barang'!$B$6:$B$105,0)),"kode tidak terdaftar"))</f>
        <v/>
      </c>
      <c r="E616" s="15" t="str">
        <f aca="false">IF($C616="","",IFERROR(INDEX('Master Barang'!$D$6:$D$105,MATCH($C616,'Master Barang'!$B$6:$B$105,0)),""))</f>
        <v/>
      </c>
      <c r="F616" s="26"/>
      <c r="G616" s="28"/>
      <c r="H616" s="27"/>
      <c r="I616" s="33" t="str">
        <f aca="false">IF($C616="","",IFERROR(N($G616)*INDEX('Master Barang'!$G$6:$G$105,MATCH($C616,'Master Barang'!$B$6:$B$105,0)),0))</f>
        <v/>
      </c>
    </row>
    <row r="617" customFormat="false" ht="15" hidden="false" customHeight="true" outlineLevel="0" collapsed="false">
      <c r="A617" s="15" t="str">
        <f aca="false">IF($C617="","",COUNTA($C$7:$C617))</f>
        <v/>
      </c>
      <c r="B617" s="34"/>
      <c r="C617" s="21"/>
      <c r="D617" s="32" t="str">
        <f aca="false">IF($C617="","",IFERROR(INDEX('Master Barang'!$C$6:$C$105,MATCH($C617,'Master Barang'!$B$6:$B$105,0)),"kode tidak terdaftar"))</f>
        <v/>
      </c>
      <c r="E617" s="15" t="str">
        <f aca="false">IF($C617="","",IFERROR(INDEX('Master Barang'!$D$6:$D$105,MATCH($C617,'Master Barang'!$B$6:$B$105,0)),""))</f>
        <v/>
      </c>
      <c r="F617" s="21"/>
      <c r="G617" s="23"/>
      <c r="H617" s="22"/>
      <c r="I617" s="33" t="str">
        <f aca="false">IF($C617="","",IFERROR(N($G617)*INDEX('Master Barang'!$G$6:$G$105,MATCH($C617,'Master Barang'!$B$6:$B$105,0)),0))</f>
        <v/>
      </c>
    </row>
    <row r="618" customFormat="false" ht="15" hidden="false" customHeight="true" outlineLevel="0" collapsed="false">
      <c r="A618" s="15" t="str">
        <f aca="false">IF($C618="","",COUNTA($C$7:$C618))</f>
        <v/>
      </c>
      <c r="B618" s="35"/>
      <c r="C618" s="26"/>
      <c r="D618" s="32" t="str">
        <f aca="false">IF($C618="","",IFERROR(INDEX('Master Barang'!$C$6:$C$105,MATCH($C618,'Master Barang'!$B$6:$B$105,0)),"kode tidak terdaftar"))</f>
        <v/>
      </c>
      <c r="E618" s="15" t="str">
        <f aca="false">IF($C618="","",IFERROR(INDEX('Master Barang'!$D$6:$D$105,MATCH($C618,'Master Barang'!$B$6:$B$105,0)),""))</f>
        <v/>
      </c>
      <c r="F618" s="26"/>
      <c r="G618" s="28"/>
      <c r="H618" s="27"/>
      <c r="I618" s="33" t="str">
        <f aca="false">IF($C618="","",IFERROR(N($G618)*INDEX('Master Barang'!$G$6:$G$105,MATCH($C618,'Master Barang'!$B$6:$B$105,0)),0))</f>
        <v/>
      </c>
    </row>
    <row r="619" customFormat="false" ht="15" hidden="false" customHeight="true" outlineLevel="0" collapsed="false">
      <c r="A619" s="15" t="str">
        <f aca="false">IF($C619="","",COUNTA($C$7:$C619))</f>
        <v/>
      </c>
      <c r="B619" s="34"/>
      <c r="C619" s="21"/>
      <c r="D619" s="32" t="str">
        <f aca="false">IF($C619="","",IFERROR(INDEX('Master Barang'!$C$6:$C$105,MATCH($C619,'Master Barang'!$B$6:$B$105,0)),"kode tidak terdaftar"))</f>
        <v/>
      </c>
      <c r="E619" s="15" t="str">
        <f aca="false">IF($C619="","",IFERROR(INDEX('Master Barang'!$D$6:$D$105,MATCH($C619,'Master Barang'!$B$6:$B$105,0)),""))</f>
        <v/>
      </c>
      <c r="F619" s="21"/>
      <c r="G619" s="23"/>
      <c r="H619" s="22"/>
      <c r="I619" s="33" t="str">
        <f aca="false">IF($C619="","",IFERROR(N($G619)*INDEX('Master Barang'!$G$6:$G$105,MATCH($C619,'Master Barang'!$B$6:$B$105,0)),0))</f>
        <v/>
      </c>
    </row>
    <row r="620" customFormat="false" ht="15" hidden="false" customHeight="true" outlineLevel="0" collapsed="false">
      <c r="A620" s="15" t="str">
        <f aca="false">IF($C620="","",COUNTA($C$7:$C620))</f>
        <v/>
      </c>
      <c r="B620" s="35"/>
      <c r="C620" s="26"/>
      <c r="D620" s="32" t="str">
        <f aca="false">IF($C620="","",IFERROR(INDEX('Master Barang'!$C$6:$C$105,MATCH($C620,'Master Barang'!$B$6:$B$105,0)),"kode tidak terdaftar"))</f>
        <v/>
      </c>
      <c r="E620" s="15" t="str">
        <f aca="false">IF($C620="","",IFERROR(INDEX('Master Barang'!$D$6:$D$105,MATCH($C620,'Master Barang'!$B$6:$B$105,0)),""))</f>
        <v/>
      </c>
      <c r="F620" s="26"/>
      <c r="G620" s="28"/>
      <c r="H620" s="27"/>
      <c r="I620" s="33" t="str">
        <f aca="false">IF($C620="","",IFERROR(N($G620)*INDEX('Master Barang'!$G$6:$G$105,MATCH($C620,'Master Barang'!$B$6:$B$105,0)),0))</f>
        <v/>
      </c>
    </row>
    <row r="621" customFormat="false" ht="15" hidden="false" customHeight="true" outlineLevel="0" collapsed="false">
      <c r="A621" s="15" t="str">
        <f aca="false">IF($C621="","",COUNTA($C$7:$C621))</f>
        <v/>
      </c>
      <c r="B621" s="34"/>
      <c r="C621" s="21"/>
      <c r="D621" s="32" t="str">
        <f aca="false">IF($C621="","",IFERROR(INDEX('Master Barang'!$C$6:$C$105,MATCH($C621,'Master Barang'!$B$6:$B$105,0)),"kode tidak terdaftar"))</f>
        <v/>
      </c>
      <c r="E621" s="15" t="str">
        <f aca="false">IF($C621="","",IFERROR(INDEX('Master Barang'!$D$6:$D$105,MATCH($C621,'Master Barang'!$B$6:$B$105,0)),""))</f>
        <v/>
      </c>
      <c r="F621" s="21"/>
      <c r="G621" s="23"/>
      <c r="H621" s="22"/>
      <c r="I621" s="33" t="str">
        <f aca="false">IF($C621="","",IFERROR(N($G621)*INDEX('Master Barang'!$G$6:$G$105,MATCH($C621,'Master Barang'!$B$6:$B$105,0)),0))</f>
        <v/>
      </c>
    </row>
    <row r="622" customFormat="false" ht="15" hidden="false" customHeight="true" outlineLevel="0" collapsed="false">
      <c r="A622" s="15" t="str">
        <f aca="false">IF($C622="","",COUNTA($C$7:$C622))</f>
        <v/>
      </c>
      <c r="B622" s="35"/>
      <c r="C622" s="26"/>
      <c r="D622" s="32" t="str">
        <f aca="false">IF($C622="","",IFERROR(INDEX('Master Barang'!$C$6:$C$105,MATCH($C622,'Master Barang'!$B$6:$B$105,0)),"kode tidak terdaftar"))</f>
        <v/>
      </c>
      <c r="E622" s="15" t="str">
        <f aca="false">IF($C622="","",IFERROR(INDEX('Master Barang'!$D$6:$D$105,MATCH($C622,'Master Barang'!$B$6:$B$105,0)),""))</f>
        <v/>
      </c>
      <c r="F622" s="26"/>
      <c r="G622" s="28"/>
      <c r="H622" s="27"/>
      <c r="I622" s="33" t="str">
        <f aca="false">IF($C622="","",IFERROR(N($G622)*INDEX('Master Barang'!$G$6:$G$105,MATCH($C622,'Master Barang'!$B$6:$B$105,0)),0))</f>
        <v/>
      </c>
    </row>
    <row r="623" customFormat="false" ht="15" hidden="false" customHeight="true" outlineLevel="0" collapsed="false">
      <c r="A623" s="15" t="str">
        <f aca="false">IF($C623="","",COUNTA($C$7:$C623))</f>
        <v/>
      </c>
      <c r="B623" s="34"/>
      <c r="C623" s="21"/>
      <c r="D623" s="32" t="str">
        <f aca="false">IF($C623="","",IFERROR(INDEX('Master Barang'!$C$6:$C$105,MATCH($C623,'Master Barang'!$B$6:$B$105,0)),"kode tidak terdaftar"))</f>
        <v/>
      </c>
      <c r="E623" s="15" t="str">
        <f aca="false">IF($C623="","",IFERROR(INDEX('Master Barang'!$D$6:$D$105,MATCH($C623,'Master Barang'!$B$6:$B$105,0)),""))</f>
        <v/>
      </c>
      <c r="F623" s="21"/>
      <c r="G623" s="23"/>
      <c r="H623" s="22"/>
      <c r="I623" s="33" t="str">
        <f aca="false">IF($C623="","",IFERROR(N($G623)*INDEX('Master Barang'!$G$6:$G$105,MATCH($C623,'Master Barang'!$B$6:$B$105,0)),0))</f>
        <v/>
      </c>
    </row>
    <row r="624" customFormat="false" ht="15" hidden="false" customHeight="true" outlineLevel="0" collapsed="false">
      <c r="A624" s="15" t="str">
        <f aca="false">IF($C624="","",COUNTA($C$7:$C624))</f>
        <v/>
      </c>
      <c r="B624" s="35"/>
      <c r="C624" s="26"/>
      <c r="D624" s="32" t="str">
        <f aca="false">IF($C624="","",IFERROR(INDEX('Master Barang'!$C$6:$C$105,MATCH($C624,'Master Barang'!$B$6:$B$105,0)),"kode tidak terdaftar"))</f>
        <v/>
      </c>
      <c r="E624" s="15" t="str">
        <f aca="false">IF($C624="","",IFERROR(INDEX('Master Barang'!$D$6:$D$105,MATCH($C624,'Master Barang'!$B$6:$B$105,0)),""))</f>
        <v/>
      </c>
      <c r="F624" s="26"/>
      <c r="G624" s="28"/>
      <c r="H624" s="27"/>
      <c r="I624" s="33" t="str">
        <f aca="false">IF($C624="","",IFERROR(N($G624)*INDEX('Master Barang'!$G$6:$G$105,MATCH($C624,'Master Barang'!$B$6:$B$105,0)),0))</f>
        <v/>
      </c>
    </row>
    <row r="625" customFormat="false" ht="15" hidden="false" customHeight="true" outlineLevel="0" collapsed="false">
      <c r="A625" s="15" t="str">
        <f aca="false">IF($C625="","",COUNTA($C$7:$C625))</f>
        <v/>
      </c>
      <c r="B625" s="34"/>
      <c r="C625" s="21"/>
      <c r="D625" s="32" t="str">
        <f aca="false">IF($C625="","",IFERROR(INDEX('Master Barang'!$C$6:$C$105,MATCH($C625,'Master Barang'!$B$6:$B$105,0)),"kode tidak terdaftar"))</f>
        <v/>
      </c>
      <c r="E625" s="15" t="str">
        <f aca="false">IF($C625="","",IFERROR(INDEX('Master Barang'!$D$6:$D$105,MATCH($C625,'Master Barang'!$B$6:$B$105,0)),""))</f>
        <v/>
      </c>
      <c r="F625" s="21"/>
      <c r="G625" s="23"/>
      <c r="H625" s="22"/>
      <c r="I625" s="33" t="str">
        <f aca="false">IF($C625="","",IFERROR(N($G625)*INDEX('Master Barang'!$G$6:$G$105,MATCH($C625,'Master Barang'!$B$6:$B$105,0)),0))</f>
        <v/>
      </c>
    </row>
    <row r="626" customFormat="false" ht="15" hidden="false" customHeight="true" outlineLevel="0" collapsed="false">
      <c r="A626" s="15" t="str">
        <f aca="false">IF($C626="","",COUNTA($C$7:$C626))</f>
        <v/>
      </c>
      <c r="B626" s="35"/>
      <c r="C626" s="26"/>
      <c r="D626" s="32" t="str">
        <f aca="false">IF($C626="","",IFERROR(INDEX('Master Barang'!$C$6:$C$105,MATCH($C626,'Master Barang'!$B$6:$B$105,0)),"kode tidak terdaftar"))</f>
        <v/>
      </c>
      <c r="E626" s="15" t="str">
        <f aca="false">IF($C626="","",IFERROR(INDEX('Master Barang'!$D$6:$D$105,MATCH($C626,'Master Barang'!$B$6:$B$105,0)),""))</f>
        <v/>
      </c>
      <c r="F626" s="26"/>
      <c r="G626" s="28"/>
      <c r="H626" s="27"/>
      <c r="I626" s="33" t="str">
        <f aca="false">IF($C626="","",IFERROR(N($G626)*INDEX('Master Barang'!$G$6:$G$105,MATCH($C626,'Master Barang'!$B$6:$B$105,0)),0))</f>
        <v/>
      </c>
    </row>
    <row r="627" customFormat="false" ht="15" hidden="false" customHeight="true" outlineLevel="0" collapsed="false">
      <c r="A627" s="15" t="str">
        <f aca="false">IF($C627="","",COUNTA($C$7:$C627))</f>
        <v/>
      </c>
      <c r="B627" s="34"/>
      <c r="C627" s="21"/>
      <c r="D627" s="32" t="str">
        <f aca="false">IF($C627="","",IFERROR(INDEX('Master Barang'!$C$6:$C$105,MATCH($C627,'Master Barang'!$B$6:$B$105,0)),"kode tidak terdaftar"))</f>
        <v/>
      </c>
      <c r="E627" s="15" t="str">
        <f aca="false">IF($C627="","",IFERROR(INDEX('Master Barang'!$D$6:$D$105,MATCH($C627,'Master Barang'!$B$6:$B$105,0)),""))</f>
        <v/>
      </c>
      <c r="F627" s="21"/>
      <c r="G627" s="23"/>
      <c r="H627" s="22"/>
      <c r="I627" s="33" t="str">
        <f aca="false">IF($C627="","",IFERROR(N($G627)*INDEX('Master Barang'!$G$6:$G$105,MATCH($C627,'Master Barang'!$B$6:$B$105,0)),0))</f>
        <v/>
      </c>
    </row>
    <row r="628" customFormat="false" ht="15" hidden="false" customHeight="true" outlineLevel="0" collapsed="false">
      <c r="A628" s="15" t="str">
        <f aca="false">IF($C628="","",COUNTA($C$7:$C628))</f>
        <v/>
      </c>
      <c r="B628" s="35"/>
      <c r="C628" s="26"/>
      <c r="D628" s="32" t="str">
        <f aca="false">IF($C628="","",IFERROR(INDEX('Master Barang'!$C$6:$C$105,MATCH($C628,'Master Barang'!$B$6:$B$105,0)),"kode tidak terdaftar"))</f>
        <v/>
      </c>
      <c r="E628" s="15" t="str">
        <f aca="false">IF($C628="","",IFERROR(INDEX('Master Barang'!$D$6:$D$105,MATCH($C628,'Master Barang'!$B$6:$B$105,0)),""))</f>
        <v/>
      </c>
      <c r="F628" s="26"/>
      <c r="G628" s="28"/>
      <c r="H628" s="27"/>
      <c r="I628" s="33" t="str">
        <f aca="false">IF($C628="","",IFERROR(N($G628)*INDEX('Master Barang'!$G$6:$G$105,MATCH($C628,'Master Barang'!$B$6:$B$105,0)),0))</f>
        <v/>
      </c>
    </row>
    <row r="629" customFormat="false" ht="15" hidden="false" customHeight="true" outlineLevel="0" collapsed="false">
      <c r="A629" s="15" t="str">
        <f aca="false">IF($C629="","",COUNTA($C$7:$C629))</f>
        <v/>
      </c>
      <c r="B629" s="34"/>
      <c r="C629" s="21"/>
      <c r="D629" s="32" t="str">
        <f aca="false">IF($C629="","",IFERROR(INDEX('Master Barang'!$C$6:$C$105,MATCH($C629,'Master Barang'!$B$6:$B$105,0)),"kode tidak terdaftar"))</f>
        <v/>
      </c>
      <c r="E629" s="15" t="str">
        <f aca="false">IF($C629="","",IFERROR(INDEX('Master Barang'!$D$6:$D$105,MATCH($C629,'Master Barang'!$B$6:$B$105,0)),""))</f>
        <v/>
      </c>
      <c r="F629" s="21"/>
      <c r="G629" s="23"/>
      <c r="H629" s="22"/>
      <c r="I629" s="33" t="str">
        <f aca="false">IF($C629="","",IFERROR(N($G629)*INDEX('Master Barang'!$G$6:$G$105,MATCH($C629,'Master Barang'!$B$6:$B$105,0)),0))</f>
        <v/>
      </c>
    </row>
    <row r="630" customFormat="false" ht="15" hidden="false" customHeight="true" outlineLevel="0" collapsed="false">
      <c r="A630" s="15" t="str">
        <f aca="false">IF($C630="","",COUNTA($C$7:$C630))</f>
        <v/>
      </c>
      <c r="B630" s="35"/>
      <c r="C630" s="26"/>
      <c r="D630" s="32" t="str">
        <f aca="false">IF($C630="","",IFERROR(INDEX('Master Barang'!$C$6:$C$105,MATCH($C630,'Master Barang'!$B$6:$B$105,0)),"kode tidak terdaftar"))</f>
        <v/>
      </c>
      <c r="E630" s="15" t="str">
        <f aca="false">IF($C630="","",IFERROR(INDEX('Master Barang'!$D$6:$D$105,MATCH($C630,'Master Barang'!$B$6:$B$105,0)),""))</f>
        <v/>
      </c>
      <c r="F630" s="26"/>
      <c r="G630" s="28"/>
      <c r="H630" s="27"/>
      <c r="I630" s="33" t="str">
        <f aca="false">IF($C630="","",IFERROR(N($G630)*INDEX('Master Barang'!$G$6:$G$105,MATCH($C630,'Master Barang'!$B$6:$B$105,0)),0))</f>
        <v/>
      </c>
    </row>
    <row r="631" customFormat="false" ht="15" hidden="false" customHeight="true" outlineLevel="0" collapsed="false">
      <c r="A631" s="15" t="str">
        <f aca="false">IF($C631="","",COUNTA($C$7:$C631))</f>
        <v/>
      </c>
      <c r="B631" s="34"/>
      <c r="C631" s="21"/>
      <c r="D631" s="32" t="str">
        <f aca="false">IF($C631="","",IFERROR(INDEX('Master Barang'!$C$6:$C$105,MATCH($C631,'Master Barang'!$B$6:$B$105,0)),"kode tidak terdaftar"))</f>
        <v/>
      </c>
      <c r="E631" s="15" t="str">
        <f aca="false">IF($C631="","",IFERROR(INDEX('Master Barang'!$D$6:$D$105,MATCH($C631,'Master Barang'!$B$6:$B$105,0)),""))</f>
        <v/>
      </c>
      <c r="F631" s="21"/>
      <c r="G631" s="23"/>
      <c r="H631" s="22"/>
      <c r="I631" s="33" t="str">
        <f aca="false">IF($C631="","",IFERROR(N($G631)*INDEX('Master Barang'!$G$6:$G$105,MATCH($C631,'Master Barang'!$B$6:$B$105,0)),0))</f>
        <v/>
      </c>
    </row>
    <row r="632" customFormat="false" ht="15" hidden="false" customHeight="true" outlineLevel="0" collapsed="false">
      <c r="A632" s="15" t="str">
        <f aca="false">IF($C632="","",COUNTA($C$7:$C632))</f>
        <v/>
      </c>
      <c r="B632" s="35"/>
      <c r="C632" s="26"/>
      <c r="D632" s="32" t="str">
        <f aca="false">IF($C632="","",IFERROR(INDEX('Master Barang'!$C$6:$C$105,MATCH($C632,'Master Barang'!$B$6:$B$105,0)),"kode tidak terdaftar"))</f>
        <v/>
      </c>
      <c r="E632" s="15" t="str">
        <f aca="false">IF($C632="","",IFERROR(INDEX('Master Barang'!$D$6:$D$105,MATCH($C632,'Master Barang'!$B$6:$B$105,0)),""))</f>
        <v/>
      </c>
      <c r="F632" s="26"/>
      <c r="G632" s="28"/>
      <c r="H632" s="27"/>
      <c r="I632" s="33" t="str">
        <f aca="false">IF($C632="","",IFERROR(N($G632)*INDEX('Master Barang'!$G$6:$G$105,MATCH($C632,'Master Barang'!$B$6:$B$105,0)),0))</f>
        <v/>
      </c>
    </row>
    <row r="633" customFormat="false" ht="15" hidden="false" customHeight="true" outlineLevel="0" collapsed="false">
      <c r="A633" s="15" t="str">
        <f aca="false">IF($C633="","",COUNTA($C$7:$C633))</f>
        <v/>
      </c>
      <c r="B633" s="34"/>
      <c r="C633" s="21"/>
      <c r="D633" s="32" t="str">
        <f aca="false">IF($C633="","",IFERROR(INDEX('Master Barang'!$C$6:$C$105,MATCH($C633,'Master Barang'!$B$6:$B$105,0)),"kode tidak terdaftar"))</f>
        <v/>
      </c>
      <c r="E633" s="15" t="str">
        <f aca="false">IF($C633="","",IFERROR(INDEX('Master Barang'!$D$6:$D$105,MATCH($C633,'Master Barang'!$B$6:$B$105,0)),""))</f>
        <v/>
      </c>
      <c r="F633" s="21"/>
      <c r="G633" s="23"/>
      <c r="H633" s="22"/>
      <c r="I633" s="33" t="str">
        <f aca="false">IF($C633="","",IFERROR(N($G633)*INDEX('Master Barang'!$G$6:$G$105,MATCH($C633,'Master Barang'!$B$6:$B$105,0)),0))</f>
        <v/>
      </c>
    </row>
    <row r="634" customFormat="false" ht="15" hidden="false" customHeight="true" outlineLevel="0" collapsed="false">
      <c r="A634" s="15" t="str">
        <f aca="false">IF($C634="","",COUNTA($C$7:$C634))</f>
        <v/>
      </c>
      <c r="B634" s="35"/>
      <c r="C634" s="26"/>
      <c r="D634" s="32" t="str">
        <f aca="false">IF($C634="","",IFERROR(INDEX('Master Barang'!$C$6:$C$105,MATCH($C634,'Master Barang'!$B$6:$B$105,0)),"kode tidak terdaftar"))</f>
        <v/>
      </c>
      <c r="E634" s="15" t="str">
        <f aca="false">IF($C634="","",IFERROR(INDEX('Master Barang'!$D$6:$D$105,MATCH($C634,'Master Barang'!$B$6:$B$105,0)),""))</f>
        <v/>
      </c>
      <c r="F634" s="26"/>
      <c r="G634" s="28"/>
      <c r="H634" s="27"/>
      <c r="I634" s="33" t="str">
        <f aca="false">IF($C634="","",IFERROR(N($G634)*INDEX('Master Barang'!$G$6:$G$105,MATCH($C634,'Master Barang'!$B$6:$B$105,0)),0))</f>
        <v/>
      </c>
    </row>
    <row r="635" customFormat="false" ht="15" hidden="false" customHeight="true" outlineLevel="0" collapsed="false">
      <c r="A635" s="15" t="str">
        <f aca="false">IF($C635="","",COUNTA($C$7:$C635))</f>
        <v/>
      </c>
      <c r="B635" s="34"/>
      <c r="C635" s="21"/>
      <c r="D635" s="32" t="str">
        <f aca="false">IF($C635="","",IFERROR(INDEX('Master Barang'!$C$6:$C$105,MATCH($C635,'Master Barang'!$B$6:$B$105,0)),"kode tidak terdaftar"))</f>
        <v/>
      </c>
      <c r="E635" s="15" t="str">
        <f aca="false">IF($C635="","",IFERROR(INDEX('Master Barang'!$D$6:$D$105,MATCH($C635,'Master Barang'!$B$6:$B$105,0)),""))</f>
        <v/>
      </c>
      <c r="F635" s="21"/>
      <c r="G635" s="23"/>
      <c r="H635" s="22"/>
      <c r="I635" s="33" t="str">
        <f aca="false">IF($C635="","",IFERROR(N($G635)*INDEX('Master Barang'!$G$6:$G$105,MATCH($C635,'Master Barang'!$B$6:$B$105,0)),0))</f>
        <v/>
      </c>
    </row>
    <row r="636" customFormat="false" ht="15" hidden="false" customHeight="true" outlineLevel="0" collapsed="false">
      <c r="A636" s="15" t="str">
        <f aca="false">IF($C636="","",COUNTA($C$7:$C636))</f>
        <v/>
      </c>
      <c r="B636" s="35"/>
      <c r="C636" s="26"/>
      <c r="D636" s="32" t="str">
        <f aca="false">IF($C636="","",IFERROR(INDEX('Master Barang'!$C$6:$C$105,MATCH($C636,'Master Barang'!$B$6:$B$105,0)),"kode tidak terdaftar"))</f>
        <v/>
      </c>
      <c r="E636" s="15" t="str">
        <f aca="false">IF($C636="","",IFERROR(INDEX('Master Barang'!$D$6:$D$105,MATCH($C636,'Master Barang'!$B$6:$B$105,0)),""))</f>
        <v/>
      </c>
      <c r="F636" s="26"/>
      <c r="G636" s="28"/>
      <c r="H636" s="27"/>
      <c r="I636" s="33" t="str">
        <f aca="false">IF($C636="","",IFERROR(N($G636)*INDEX('Master Barang'!$G$6:$G$105,MATCH($C636,'Master Barang'!$B$6:$B$105,0)),0))</f>
        <v/>
      </c>
    </row>
    <row r="637" customFormat="false" ht="15" hidden="false" customHeight="true" outlineLevel="0" collapsed="false">
      <c r="A637" s="15" t="str">
        <f aca="false">IF($C637="","",COUNTA($C$7:$C637))</f>
        <v/>
      </c>
      <c r="B637" s="34"/>
      <c r="C637" s="21"/>
      <c r="D637" s="32" t="str">
        <f aca="false">IF($C637="","",IFERROR(INDEX('Master Barang'!$C$6:$C$105,MATCH($C637,'Master Barang'!$B$6:$B$105,0)),"kode tidak terdaftar"))</f>
        <v/>
      </c>
      <c r="E637" s="15" t="str">
        <f aca="false">IF($C637="","",IFERROR(INDEX('Master Barang'!$D$6:$D$105,MATCH($C637,'Master Barang'!$B$6:$B$105,0)),""))</f>
        <v/>
      </c>
      <c r="F637" s="21"/>
      <c r="G637" s="23"/>
      <c r="H637" s="22"/>
      <c r="I637" s="33" t="str">
        <f aca="false">IF($C637="","",IFERROR(N($G637)*INDEX('Master Barang'!$G$6:$G$105,MATCH($C637,'Master Barang'!$B$6:$B$105,0)),0))</f>
        <v/>
      </c>
    </row>
    <row r="638" customFormat="false" ht="15" hidden="false" customHeight="true" outlineLevel="0" collapsed="false">
      <c r="A638" s="15" t="str">
        <f aca="false">IF($C638="","",COUNTA($C$7:$C638))</f>
        <v/>
      </c>
      <c r="B638" s="35"/>
      <c r="C638" s="26"/>
      <c r="D638" s="32" t="str">
        <f aca="false">IF($C638="","",IFERROR(INDEX('Master Barang'!$C$6:$C$105,MATCH($C638,'Master Barang'!$B$6:$B$105,0)),"kode tidak terdaftar"))</f>
        <v/>
      </c>
      <c r="E638" s="15" t="str">
        <f aca="false">IF($C638="","",IFERROR(INDEX('Master Barang'!$D$6:$D$105,MATCH($C638,'Master Barang'!$B$6:$B$105,0)),""))</f>
        <v/>
      </c>
      <c r="F638" s="26"/>
      <c r="G638" s="28"/>
      <c r="H638" s="27"/>
      <c r="I638" s="33" t="str">
        <f aca="false">IF($C638="","",IFERROR(N($G638)*INDEX('Master Barang'!$G$6:$G$105,MATCH($C638,'Master Barang'!$B$6:$B$105,0)),0))</f>
        <v/>
      </c>
    </row>
    <row r="639" customFormat="false" ht="15" hidden="false" customHeight="true" outlineLevel="0" collapsed="false">
      <c r="A639" s="15" t="str">
        <f aca="false">IF($C639="","",COUNTA($C$7:$C639))</f>
        <v/>
      </c>
      <c r="B639" s="34"/>
      <c r="C639" s="21"/>
      <c r="D639" s="32" t="str">
        <f aca="false">IF($C639="","",IFERROR(INDEX('Master Barang'!$C$6:$C$105,MATCH($C639,'Master Barang'!$B$6:$B$105,0)),"kode tidak terdaftar"))</f>
        <v/>
      </c>
      <c r="E639" s="15" t="str">
        <f aca="false">IF($C639="","",IFERROR(INDEX('Master Barang'!$D$6:$D$105,MATCH($C639,'Master Barang'!$B$6:$B$105,0)),""))</f>
        <v/>
      </c>
      <c r="F639" s="21"/>
      <c r="G639" s="23"/>
      <c r="H639" s="22"/>
      <c r="I639" s="33" t="str">
        <f aca="false">IF($C639="","",IFERROR(N($G639)*INDEX('Master Barang'!$G$6:$G$105,MATCH($C639,'Master Barang'!$B$6:$B$105,0)),0))</f>
        <v/>
      </c>
    </row>
    <row r="640" customFormat="false" ht="15" hidden="false" customHeight="true" outlineLevel="0" collapsed="false">
      <c r="A640" s="15" t="str">
        <f aca="false">IF($C640="","",COUNTA($C$7:$C640))</f>
        <v/>
      </c>
      <c r="B640" s="35"/>
      <c r="C640" s="26"/>
      <c r="D640" s="32" t="str">
        <f aca="false">IF($C640="","",IFERROR(INDEX('Master Barang'!$C$6:$C$105,MATCH($C640,'Master Barang'!$B$6:$B$105,0)),"kode tidak terdaftar"))</f>
        <v/>
      </c>
      <c r="E640" s="15" t="str">
        <f aca="false">IF($C640="","",IFERROR(INDEX('Master Barang'!$D$6:$D$105,MATCH($C640,'Master Barang'!$B$6:$B$105,0)),""))</f>
        <v/>
      </c>
      <c r="F640" s="26"/>
      <c r="G640" s="28"/>
      <c r="H640" s="27"/>
      <c r="I640" s="33" t="str">
        <f aca="false">IF($C640="","",IFERROR(N($G640)*INDEX('Master Barang'!$G$6:$G$105,MATCH($C640,'Master Barang'!$B$6:$B$105,0)),0))</f>
        <v/>
      </c>
    </row>
    <row r="641" customFormat="false" ht="15" hidden="false" customHeight="true" outlineLevel="0" collapsed="false">
      <c r="A641" s="15" t="str">
        <f aca="false">IF($C641="","",COUNTA($C$7:$C641))</f>
        <v/>
      </c>
      <c r="B641" s="34"/>
      <c r="C641" s="21"/>
      <c r="D641" s="32" t="str">
        <f aca="false">IF($C641="","",IFERROR(INDEX('Master Barang'!$C$6:$C$105,MATCH($C641,'Master Barang'!$B$6:$B$105,0)),"kode tidak terdaftar"))</f>
        <v/>
      </c>
      <c r="E641" s="15" t="str">
        <f aca="false">IF($C641="","",IFERROR(INDEX('Master Barang'!$D$6:$D$105,MATCH($C641,'Master Barang'!$B$6:$B$105,0)),""))</f>
        <v/>
      </c>
      <c r="F641" s="21"/>
      <c r="G641" s="23"/>
      <c r="H641" s="22"/>
      <c r="I641" s="33" t="str">
        <f aca="false">IF($C641="","",IFERROR(N($G641)*INDEX('Master Barang'!$G$6:$G$105,MATCH($C641,'Master Barang'!$B$6:$B$105,0)),0))</f>
        <v/>
      </c>
    </row>
    <row r="642" customFormat="false" ht="15" hidden="false" customHeight="true" outlineLevel="0" collapsed="false">
      <c r="A642" s="15" t="str">
        <f aca="false">IF($C642="","",COUNTA($C$7:$C642))</f>
        <v/>
      </c>
      <c r="B642" s="35"/>
      <c r="C642" s="26"/>
      <c r="D642" s="32" t="str">
        <f aca="false">IF($C642="","",IFERROR(INDEX('Master Barang'!$C$6:$C$105,MATCH($C642,'Master Barang'!$B$6:$B$105,0)),"kode tidak terdaftar"))</f>
        <v/>
      </c>
      <c r="E642" s="15" t="str">
        <f aca="false">IF($C642="","",IFERROR(INDEX('Master Barang'!$D$6:$D$105,MATCH($C642,'Master Barang'!$B$6:$B$105,0)),""))</f>
        <v/>
      </c>
      <c r="F642" s="26"/>
      <c r="G642" s="28"/>
      <c r="H642" s="27"/>
      <c r="I642" s="33" t="str">
        <f aca="false">IF($C642="","",IFERROR(N($G642)*INDEX('Master Barang'!$G$6:$G$105,MATCH($C642,'Master Barang'!$B$6:$B$105,0)),0))</f>
        <v/>
      </c>
    </row>
    <row r="643" customFormat="false" ht="15" hidden="false" customHeight="true" outlineLevel="0" collapsed="false">
      <c r="A643" s="15" t="str">
        <f aca="false">IF($C643="","",COUNTA($C$7:$C643))</f>
        <v/>
      </c>
      <c r="B643" s="34"/>
      <c r="C643" s="21"/>
      <c r="D643" s="32" t="str">
        <f aca="false">IF($C643="","",IFERROR(INDEX('Master Barang'!$C$6:$C$105,MATCH($C643,'Master Barang'!$B$6:$B$105,0)),"kode tidak terdaftar"))</f>
        <v/>
      </c>
      <c r="E643" s="15" t="str">
        <f aca="false">IF($C643="","",IFERROR(INDEX('Master Barang'!$D$6:$D$105,MATCH($C643,'Master Barang'!$B$6:$B$105,0)),""))</f>
        <v/>
      </c>
      <c r="F643" s="21"/>
      <c r="G643" s="23"/>
      <c r="H643" s="22"/>
      <c r="I643" s="33" t="str">
        <f aca="false">IF($C643="","",IFERROR(N($G643)*INDEX('Master Barang'!$G$6:$G$105,MATCH($C643,'Master Barang'!$B$6:$B$105,0)),0))</f>
        <v/>
      </c>
    </row>
    <row r="644" customFormat="false" ht="15" hidden="false" customHeight="true" outlineLevel="0" collapsed="false">
      <c r="A644" s="15" t="str">
        <f aca="false">IF($C644="","",COUNTA($C$7:$C644))</f>
        <v/>
      </c>
      <c r="B644" s="35"/>
      <c r="C644" s="26"/>
      <c r="D644" s="32" t="str">
        <f aca="false">IF($C644="","",IFERROR(INDEX('Master Barang'!$C$6:$C$105,MATCH($C644,'Master Barang'!$B$6:$B$105,0)),"kode tidak terdaftar"))</f>
        <v/>
      </c>
      <c r="E644" s="15" t="str">
        <f aca="false">IF($C644="","",IFERROR(INDEX('Master Barang'!$D$6:$D$105,MATCH($C644,'Master Barang'!$B$6:$B$105,0)),""))</f>
        <v/>
      </c>
      <c r="F644" s="26"/>
      <c r="G644" s="28"/>
      <c r="H644" s="27"/>
      <c r="I644" s="33" t="str">
        <f aca="false">IF($C644="","",IFERROR(N($G644)*INDEX('Master Barang'!$G$6:$G$105,MATCH($C644,'Master Barang'!$B$6:$B$105,0)),0))</f>
        <v/>
      </c>
    </row>
    <row r="645" customFormat="false" ht="15" hidden="false" customHeight="true" outlineLevel="0" collapsed="false">
      <c r="A645" s="15" t="str">
        <f aca="false">IF($C645="","",COUNTA($C$7:$C645))</f>
        <v/>
      </c>
      <c r="B645" s="34"/>
      <c r="C645" s="21"/>
      <c r="D645" s="32" t="str">
        <f aca="false">IF($C645="","",IFERROR(INDEX('Master Barang'!$C$6:$C$105,MATCH($C645,'Master Barang'!$B$6:$B$105,0)),"kode tidak terdaftar"))</f>
        <v/>
      </c>
      <c r="E645" s="15" t="str">
        <f aca="false">IF($C645="","",IFERROR(INDEX('Master Barang'!$D$6:$D$105,MATCH($C645,'Master Barang'!$B$6:$B$105,0)),""))</f>
        <v/>
      </c>
      <c r="F645" s="21"/>
      <c r="G645" s="23"/>
      <c r="H645" s="22"/>
      <c r="I645" s="33" t="str">
        <f aca="false">IF($C645="","",IFERROR(N($G645)*INDEX('Master Barang'!$G$6:$G$105,MATCH($C645,'Master Barang'!$B$6:$B$105,0)),0))</f>
        <v/>
      </c>
    </row>
    <row r="646" customFormat="false" ht="15" hidden="false" customHeight="true" outlineLevel="0" collapsed="false">
      <c r="A646" s="15" t="str">
        <f aca="false">IF($C646="","",COUNTA($C$7:$C646))</f>
        <v/>
      </c>
      <c r="B646" s="35"/>
      <c r="C646" s="26"/>
      <c r="D646" s="32" t="str">
        <f aca="false">IF($C646="","",IFERROR(INDEX('Master Barang'!$C$6:$C$105,MATCH($C646,'Master Barang'!$B$6:$B$105,0)),"kode tidak terdaftar"))</f>
        <v/>
      </c>
      <c r="E646" s="15" t="str">
        <f aca="false">IF($C646="","",IFERROR(INDEX('Master Barang'!$D$6:$D$105,MATCH($C646,'Master Barang'!$B$6:$B$105,0)),""))</f>
        <v/>
      </c>
      <c r="F646" s="26"/>
      <c r="G646" s="28"/>
      <c r="H646" s="27"/>
      <c r="I646" s="33" t="str">
        <f aca="false">IF($C646="","",IFERROR(N($G646)*INDEX('Master Barang'!$G$6:$G$105,MATCH($C646,'Master Barang'!$B$6:$B$105,0)),0))</f>
        <v/>
      </c>
    </row>
    <row r="647" customFormat="false" ht="15" hidden="false" customHeight="true" outlineLevel="0" collapsed="false">
      <c r="A647" s="15" t="str">
        <f aca="false">IF($C647="","",COUNTA($C$7:$C647))</f>
        <v/>
      </c>
      <c r="B647" s="34"/>
      <c r="C647" s="21"/>
      <c r="D647" s="32" t="str">
        <f aca="false">IF($C647="","",IFERROR(INDEX('Master Barang'!$C$6:$C$105,MATCH($C647,'Master Barang'!$B$6:$B$105,0)),"kode tidak terdaftar"))</f>
        <v/>
      </c>
      <c r="E647" s="15" t="str">
        <f aca="false">IF($C647="","",IFERROR(INDEX('Master Barang'!$D$6:$D$105,MATCH($C647,'Master Barang'!$B$6:$B$105,0)),""))</f>
        <v/>
      </c>
      <c r="F647" s="21"/>
      <c r="G647" s="23"/>
      <c r="H647" s="22"/>
      <c r="I647" s="33" t="str">
        <f aca="false">IF($C647="","",IFERROR(N($G647)*INDEX('Master Barang'!$G$6:$G$105,MATCH($C647,'Master Barang'!$B$6:$B$105,0)),0))</f>
        <v/>
      </c>
    </row>
    <row r="648" customFormat="false" ht="15" hidden="false" customHeight="true" outlineLevel="0" collapsed="false">
      <c r="A648" s="15" t="str">
        <f aca="false">IF($C648="","",COUNTA($C$7:$C648))</f>
        <v/>
      </c>
      <c r="B648" s="35"/>
      <c r="C648" s="26"/>
      <c r="D648" s="32" t="str">
        <f aca="false">IF($C648="","",IFERROR(INDEX('Master Barang'!$C$6:$C$105,MATCH($C648,'Master Barang'!$B$6:$B$105,0)),"kode tidak terdaftar"))</f>
        <v/>
      </c>
      <c r="E648" s="15" t="str">
        <f aca="false">IF($C648="","",IFERROR(INDEX('Master Barang'!$D$6:$D$105,MATCH($C648,'Master Barang'!$B$6:$B$105,0)),""))</f>
        <v/>
      </c>
      <c r="F648" s="26"/>
      <c r="G648" s="28"/>
      <c r="H648" s="27"/>
      <c r="I648" s="33" t="str">
        <f aca="false">IF($C648="","",IFERROR(N($G648)*INDEX('Master Barang'!$G$6:$G$105,MATCH($C648,'Master Barang'!$B$6:$B$105,0)),0))</f>
        <v/>
      </c>
    </row>
    <row r="649" customFormat="false" ht="15" hidden="false" customHeight="true" outlineLevel="0" collapsed="false">
      <c r="A649" s="15" t="str">
        <f aca="false">IF($C649="","",COUNTA($C$7:$C649))</f>
        <v/>
      </c>
      <c r="B649" s="34"/>
      <c r="C649" s="21"/>
      <c r="D649" s="32" t="str">
        <f aca="false">IF($C649="","",IFERROR(INDEX('Master Barang'!$C$6:$C$105,MATCH($C649,'Master Barang'!$B$6:$B$105,0)),"kode tidak terdaftar"))</f>
        <v/>
      </c>
      <c r="E649" s="15" t="str">
        <f aca="false">IF($C649="","",IFERROR(INDEX('Master Barang'!$D$6:$D$105,MATCH($C649,'Master Barang'!$B$6:$B$105,0)),""))</f>
        <v/>
      </c>
      <c r="F649" s="21"/>
      <c r="G649" s="23"/>
      <c r="H649" s="22"/>
      <c r="I649" s="33" t="str">
        <f aca="false">IF($C649="","",IFERROR(N($G649)*INDEX('Master Barang'!$G$6:$G$105,MATCH($C649,'Master Barang'!$B$6:$B$105,0)),0))</f>
        <v/>
      </c>
    </row>
    <row r="650" customFormat="false" ht="15" hidden="false" customHeight="true" outlineLevel="0" collapsed="false">
      <c r="A650" s="15" t="str">
        <f aca="false">IF($C650="","",COUNTA($C$7:$C650))</f>
        <v/>
      </c>
      <c r="B650" s="35"/>
      <c r="C650" s="26"/>
      <c r="D650" s="32" t="str">
        <f aca="false">IF($C650="","",IFERROR(INDEX('Master Barang'!$C$6:$C$105,MATCH($C650,'Master Barang'!$B$6:$B$105,0)),"kode tidak terdaftar"))</f>
        <v/>
      </c>
      <c r="E650" s="15" t="str">
        <f aca="false">IF($C650="","",IFERROR(INDEX('Master Barang'!$D$6:$D$105,MATCH($C650,'Master Barang'!$B$6:$B$105,0)),""))</f>
        <v/>
      </c>
      <c r="F650" s="26"/>
      <c r="G650" s="28"/>
      <c r="H650" s="27"/>
      <c r="I650" s="33" t="str">
        <f aca="false">IF($C650="","",IFERROR(N($G650)*INDEX('Master Barang'!$G$6:$G$105,MATCH($C650,'Master Barang'!$B$6:$B$105,0)),0))</f>
        <v/>
      </c>
    </row>
    <row r="651" customFormat="false" ht="15" hidden="false" customHeight="true" outlineLevel="0" collapsed="false">
      <c r="A651" s="15" t="str">
        <f aca="false">IF($C651="","",COUNTA($C$7:$C651))</f>
        <v/>
      </c>
      <c r="B651" s="34"/>
      <c r="C651" s="21"/>
      <c r="D651" s="32" t="str">
        <f aca="false">IF($C651="","",IFERROR(INDEX('Master Barang'!$C$6:$C$105,MATCH($C651,'Master Barang'!$B$6:$B$105,0)),"kode tidak terdaftar"))</f>
        <v/>
      </c>
      <c r="E651" s="15" t="str">
        <f aca="false">IF($C651="","",IFERROR(INDEX('Master Barang'!$D$6:$D$105,MATCH($C651,'Master Barang'!$B$6:$B$105,0)),""))</f>
        <v/>
      </c>
      <c r="F651" s="21"/>
      <c r="G651" s="23"/>
      <c r="H651" s="22"/>
      <c r="I651" s="33" t="str">
        <f aca="false">IF($C651="","",IFERROR(N($G651)*INDEX('Master Barang'!$G$6:$G$105,MATCH($C651,'Master Barang'!$B$6:$B$105,0)),0))</f>
        <v/>
      </c>
    </row>
    <row r="652" customFormat="false" ht="15" hidden="false" customHeight="true" outlineLevel="0" collapsed="false">
      <c r="A652" s="15" t="str">
        <f aca="false">IF($C652="","",COUNTA($C$7:$C652))</f>
        <v/>
      </c>
      <c r="B652" s="35"/>
      <c r="C652" s="26"/>
      <c r="D652" s="32" t="str">
        <f aca="false">IF($C652="","",IFERROR(INDEX('Master Barang'!$C$6:$C$105,MATCH($C652,'Master Barang'!$B$6:$B$105,0)),"kode tidak terdaftar"))</f>
        <v/>
      </c>
      <c r="E652" s="15" t="str">
        <f aca="false">IF($C652="","",IFERROR(INDEX('Master Barang'!$D$6:$D$105,MATCH($C652,'Master Barang'!$B$6:$B$105,0)),""))</f>
        <v/>
      </c>
      <c r="F652" s="26"/>
      <c r="G652" s="28"/>
      <c r="H652" s="27"/>
      <c r="I652" s="33" t="str">
        <f aca="false">IF($C652="","",IFERROR(N($G652)*INDEX('Master Barang'!$G$6:$G$105,MATCH($C652,'Master Barang'!$B$6:$B$105,0)),0))</f>
        <v/>
      </c>
    </row>
    <row r="653" customFormat="false" ht="15" hidden="false" customHeight="true" outlineLevel="0" collapsed="false">
      <c r="A653" s="15" t="str">
        <f aca="false">IF($C653="","",COUNTA($C$7:$C653))</f>
        <v/>
      </c>
      <c r="B653" s="34"/>
      <c r="C653" s="21"/>
      <c r="D653" s="32" t="str">
        <f aca="false">IF($C653="","",IFERROR(INDEX('Master Barang'!$C$6:$C$105,MATCH($C653,'Master Barang'!$B$6:$B$105,0)),"kode tidak terdaftar"))</f>
        <v/>
      </c>
      <c r="E653" s="15" t="str">
        <f aca="false">IF($C653="","",IFERROR(INDEX('Master Barang'!$D$6:$D$105,MATCH($C653,'Master Barang'!$B$6:$B$105,0)),""))</f>
        <v/>
      </c>
      <c r="F653" s="21"/>
      <c r="G653" s="23"/>
      <c r="H653" s="22"/>
      <c r="I653" s="33" t="str">
        <f aca="false">IF($C653="","",IFERROR(N($G653)*INDEX('Master Barang'!$G$6:$G$105,MATCH($C653,'Master Barang'!$B$6:$B$105,0)),0))</f>
        <v/>
      </c>
    </row>
    <row r="654" customFormat="false" ht="15" hidden="false" customHeight="true" outlineLevel="0" collapsed="false">
      <c r="A654" s="15" t="str">
        <f aca="false">IF($C654="","",COUNTA($C$7:$C654))</f>
        <v/>
      </c>
      <c r="B654" s="35"/>
      <c r="C654" s="26"/>
      <c r="D654" s="32" t="str">
        <f aca="false">IF($C654="","",IFERROR(INDEX('Master Barang'!$C$6:$C$105,MATCH($C654,'Master Barang'!$B$6:$B$105,0)),"kode tidak terdaftar"))</f>
        <v/>
      </c>
      <c r="E654" s="15" t="str">
        <f aca="false">IF($C654="","",IFERROR(INDEX('Master Barang'!$D$6:$D$105,MATCH($C654,'Master Barang'!$B$6:$B$105,0)),""))</f>
        <v/>
      </c>
      <c r="F654" s="26"/>
      <c r="G654" s="28"/>
      <c r="H654" s="27"/>
      <c r="I654" s="33" t="str">
        <f aca="false">IF($C654="","",IFERROR(N($G654)*INDEX('Master Barang'!$G$6:$G$105,MATCH($C654,'Master Barang'!$B$6:$B$105,0)),0))</f>
        <v/>
      </c>
    </row>
    <row r="655" customFormat="false" ht="15" hidden="false" customHeight="true" outlineLevel="0" collapsed="false">
      <c r="A655" s="15" t="str">
        <f aca="false">IF($C655="","",COUNTA($C$7:$C655))</f>
        <v/>
      </c>
      <c r="B655" s="34"/>
      <c r="C655" s="21"/>
      <c r="D655" s="32" t="str">
        <f aca="false">IF($C655="","",IFERROR(INDEX('Master Barang'!$C$6:$C$105,MATCH($C655,'Master Barang'!$B$6:$B$105,0)),"kode tidak terdaftar"))</f>
        <v/>
      </c>
      <c r="E655" s="15" t="str">
        <f aca="false">IF($C655="","",IFERROR(INDEX('Master Barang'!$D$6:$D$105,MATCH($C655,'Master Barang'!$B$6:$B$105,0)),""))</f>
        <v/>
      </c>
      <c r="F655" s="21"/>
      <c r="G655" s="23"/>
      <c r="H655" s="22"/>
      <c r="I655" s="33" t="str">
        <f aca="false">IF($C655="","",IFERROR(N($G655)*INDEX('Master Barang'!$G$6:$G$105,MATCH($C655,'Master Barang'!$B$6:$B$105,0)),0))</f>
        <v/>
      </c>
    </row>
    <row r="656" customFormat="false" ht="15" hidden="false" customHeight="true" outlineLevel="0" collapsed="false">
      <c r="A656" s="15" t="str">
        <f aca="false">IF($C656="","",COUNTA($C$7:$C656))</f>
        <v/>
      </c>
      <c r="B656" s="35"/>
      <c r="C656" s="26"/>
      <c r="D656" s="32" t="str">
        <f aca="false">IF($C656="","",IFERROR(INDEX('Master Barang'!$C$6:$C$105,MATCH($C656,'Master Barang'!$B$6:$B$105,0)),"kode tidak terdaftar"))</f>
        <v/>
      </c>
      <c r="E656" s="15" t="str">
        <f aca="false">IF($C656="","",IFERROR(INDEX('Master Barang'!$D$6:$D$105,MATCH($C656,'Master Barang'!$B$6:$B$105,0)),""))</f>
        <v/>
      </c>
      <c r="F656" s="26"/>
      <c r="G656" s="28"/>
      <c r="H656" s="27"/>
      <c r="I656" s="33" t="str">
        <f aca="false">IF($C656="","",IFERROR(N($G656)*INDEX('Master Barang'!$G$6:$G$105,MATCH($C656,'Master Barang'!$B$6:$B$105,0)),0))</f>
        <v/>
      </c>
    </row>
    <row r="657" customFormat="false" ht="15" hidden="false" customHeight="true" outlineLevel="0" collapsed="false">
      <c r="A657" s="15" t="str">
        <f aca="false">IF($C657="","",COUNTA($C$7:$C657))</f>
        <v/>
      </c>
      <c r="B657" s="34"/>
      <c r="C657" s="21"/>
      <c r="D657" s="32" t="str">
        <f aca="false">IF($C657="","",IFERROR(INDEX('Master Barang'!$C$6:$C$105,MATCH($C657,'Master Barang'!$B$6:$B$105,0)),"kode tidak terdaftar"))</f>
        <v/>
      </c>
      <c r="E657" s="15" t="str">
        <f aca="false">IF($C657="","",IFERROR(INDEX('Master Barang'!$D$6:$D$105,MATCH($C657,'Master Barang'!$B$6:$B$105,0)),""))</f>
        <v/>
      </c>
      <c r="F657" s="21"/>
      <c r="G657" s="23"/>
      <c r="H657" s="22"/>
      <c r="I657" s="33" t="str">
        <f aca="false">IF($C657="","",IFERROR(N($G657)*INDEX('Master Barang'!$G$6:$G$105,MATCH($C657,'Master Barang'!$B$6:$B$105,0)),0))</f>
        <v/>
      </c>
    </row>
    <row r="658" customFormat="false" ht="15" hidden="false" customHeight="true" outlineLevel="0" collapsed="false">
      <c r="A658" s="15" t="str">
        <f aca="false">IF($C658="","",COUNTA($C$7:$C658))</f>
        <v/>
      </c>
      <c r="B658" s="35"/>
      <c r="C658" s="26"/>
      <c r="D658" s="32" t="str">
        <f aca="false">IF($C658="","",IFERROR(INDEX('Master Barang'!$C$6:$C$105,MATCH($C658,'Master Barang'!$B$6:$B$105,0)),"kode tidak terdaftar"))</f>
        <v/>
      </c>
      <c r="E658" s="15" t="str">
        <f aca="false">IF($C658="","",IFERROR(INDEX('Master Barang'!$D$6:$D$105,MATCH($C658,'Master Barang'!$B$6:$B$105,0)),""))</f>
        <v/>
      </c>
      <c r="F658" s="26"/>
      <c r="G658" s="28"/>
      <c r="H658" s="27"/>
      <c r="I658" s="33" t="str">
        <f aca="false">IF($C658="","",IFERROR(N($G658)*INDEX('Master Barang'!$G$6:$G$105,MATCH($C658,'Master Barang'!$B$6:$B$105,0)),0))</f>
        <v/>
      </c>
    </row>
    <row r="659" customFormat="false" ht="15" hidden="false" customHeight="true" outlineLevel="0" collapsed="false">
      <c r="A659" s="15" t="str">
        <f aca="false">IF($C659="","",COUNTA($C$7:$C659))</f>
        <v/>
      </c>
      <c r="B659" s="34"/>
      <c r="C659" s="21"/>
      <c r="D659" s="32" t="str">
        <f aca="false">IF($C659="","",IFERROR(INDEX('Master Barang'!$C$6:$C$105,MATCH($C659,'Master Barang'!$B$6:$B$105,0)),"kode tidak terdaftar"))</f>
        <v/>
      </c>
      <c r="E659" s="15" t="str">
        <f aca="false">IF($C659="","",IFERROR(INDEX('Master Barang'!$D$6:$D$105,MATCH($C659,'Master Barang'!$B$6:$B$105,0)),""))</f>
        <v/>
      </c>
      <c r="F659" s="21"/>
      <c r="G659" s="23"/>
      <c r="H659" s="22"/>
      <c r="I659" s="33" t="str">
        <f aca="false">IF($C659="","",IFERROR(N($G659)*INDEX('Master Barang'!$G$6:$G$105,MATCH($C659,'Master Barang'!$B$6:$B$105,0)),0))</f>
        <v/>
      </c>
    </row>
    <row r="660" customFormat="false" ht="15" hidden="false" customHeight="true" outlineLevel="0" collapsed="false">
      <c r="A660" s="15" t="str">
        <f aca="false">IF($C660="","",COUNTA($C$7:$C660))</f>
        <v/>
      </c>
      <c r="B660" s="35"/>
      <c r="C660" s="26"/>
      <c r="D660" s="32" t="str">
        <f aca="false">IF($C660="","",IFERROR(INDEX('Master Barang'!$C$6:$C$105,MATCH($C660,'Master Barang'!$B$6:$B$105,0)),"kode tidak terdaftar"))</f>
        <v/>
      </c>
      <c r="E660" s="15" t="str">
        <f aca="false">IF($C660="","",IFERROR(INDEX('Master Barang'!$D$6:$D$105,MATCH($C660,'Master Barang'!$B$6:$B$105,0)),""))</f>
        <v/>
      </c>
      <c r="F660" s="26"/>
      <c r="G660" s="28"/>
      <c r="H660" s="27"/>
      <c r="I660" s="33" t="str">
        <f aca="false">IF($C660="","",IFERROR(N($G660)*INDEX('Master Barang'!$G$6:$G$105,MATCH($C660,'Master Barang'!$B$6:$B$105,0)),0))</f>
        <v/>
      </c>
    </row>
    <row r="661" customFormat="false" ht="15" hidden="false" customHeight="true" outlineLevel="0" collapsed="false">
      <c r="A661" s="15" t="str">
        <f aca="false">IF($C661="","",COUNTA($C$7:$C661))</f>
        <v/>
      </c>
      <c r="B661" s="34"/>
      <c r="C661" s="21"/>
      <c r="D661" s="32" t="str">
        <f aca="false">IF($C661="","",IFERROR(INDEX('Master Barang'!$C$6:$C$105,MATCH($C661,'Master Barang'!$B$6:$B$105,0)),"kode tidak terdaftar"))</f>
        <v/>
      </c>
      <c r="E661" s="15" t="str">
        <f aca="false">IF($C661="","",IFERROR(INDEX('Master Barang'!$D$6:$D$105,MATCH($C661,'Master Barang'!$B$6:$B$105,0)),""))</f>
        <v/>
      </c>
      <c r="F661" s="21"/>
      <c r="G661" s="23"/>
      <c r="H661" s="22"/>
      <c r="I661" s="33" t="str">
        <f aca="false">IF($C661="","",IFERROR(N($G661)*INDEX('Master Barang'!$G$6:$G$105,MATCH($C661,'Master Barang'!$B$6:$B$105,0)),0))</f>
        <v/>
      </c>
    </row>
    <row r="662" customFormat="false" ht="15" hidden="false" customHeight="true" outlineLevel="0" collapsed="false">
      <c r="A662" s="15" t="str">
        <f aca="false">IF($C662="","",COUNTA($C$7:$C662))</f>
        <v/>
      </c>
      <c r="B662" s="35"/>
      <c r="C662" s="26"/>
      <c r="D662" s="32" t="str">
        <f aca="false">IF($C662="","",IFERROR(INDEX('Master Barang'!$C$6:$C$105,MATCH($C662,'Master Barang'!$B$6:$B$105,0)),"kode tidak terdaftar"))</f>
        <v/>
      </c>
      <c r="E662" s="15" t="str">
        <f aca="false">IF($C662="","",IFERROR(INDEX('Master Barang'!$D$6:$D$105,MATCH($C662,'Master Barang'!$B$6:$B$105,0)),""))</f>
        <v/>
      </c>
      <c r="F662" s="26"/>
      <c r="G662" s="28"/>
      <c r="H662" s="27"/>
      <c r="I662" s="33" t="str">
        <f aca="false">IF($C662="","",IFERROR(N($G662)*INDEX('Master Barang'!$G$6:$G$105,MATCH($C662,'Master Barang'!$B$6:$B$105,0)),0))</f>
        <v/>
      </c>
    </row>
    <row r="663" customFormat="false" ht="15" hidden="false" customHeight="true" outlineLevel="0" collapsed="false">
      <c r="A663" s="15" t="str">
        <f aca="false">IF($C663="","",COUNTA($C$7:$C663))</f>
        <v/>
      </c>
      <c r="B663" s="34"/>
      <c r="C663" s="21"/>
      <c r="D663" s="32" t="str">
        <f aca="false">IF($C663="","",IFERROR(INDEX('Master Barang'!$C$6:$C$105,MATCH($C663,'Master Barang'!$B$6:$B$105,0)),"kode tidak terdaftar"))</f>
        <v/>
      </c>
      <c r="E663" s="15" t="str">
        <f aca="false">IF($C663="","",IFERROR(INDEX('Master Barang'!$D$6:$D$105,MATCH($C663,'Master Barang'!$B$6:$B$105,0)),""))</f>
        <v/>
      </c>
      <c r="F663" s="21"/>
      <c r="G663" s="23"/>
      <c r="H663" s="22"/>
      <c r="I663" s="33" t="str">
        <f aca="false">IF($C663="","",IFERROR(N($G663)*INDEX('Master Barang'!$G$6:$G$105,MATCH($C663,'Master Barang'!$B$6:$B$105,0)),0))</f>
        <v/>
      </c>
    </row>
    <row r="664" customFormat="false" ht="15" hidden="false" customHeight="true" outlineLevel="0" collapsed="false">
      <c r="A664" s="15" t="str">
        <f aca="false">IF($C664="","",COUNTA($C$7:$C664))</f>
        <v/>
      </c>
      <c r="B664" s="35"/>
      <c r="C664" s="26"/>
      <c r="D664" s="32" t="str">
        <f aca="false">IF($C664="","",IFERROR(INDEX('Master Barang'!$C$6:$C$105,MATCH($C664,'Master Barang'!$B$6:$B$105,0)),"kode tidak terdaftar"))</f>
        <v/>
      </c>
      <c r="E664" s="15" t="str">
        <f aca="false">IF($C664="","",IFERROR(INDEX('Master Barang'!$D$6:$D$105,MATCH($C664,'Master Barang'!$B$6:$B$105,0)),""))</f>
        <v/>
      </c>
      <c r="F664" s="26"/>
      <c r="G664" s="28"/>
      <c r="H664" s="27"/>
      <c r="I664" s="33" t="str">
        <f aca="false">IF($C664="","",IFERROR(N($G664)*INDEX('Master Barang'!$G$6:$G$105,MATCH($C664,'Master Barang'!$B$6:$B$105,0)),0))</f>
        <v/>
      </c>
    </row>
    <row r="665" customFormat="false" ht="15" hidden="false" customHeight="true" outlineLevel="0" collapsed="false">
      <c r="A665" s="15" t="str">
        <f aca="false">IF($C665="","",COUNTA($C$7:$C665))</f>
        <v/>
      </c>
      <c r="B665" s="34"/>
      <c r="C665" s="21"/>
      <c r="D665" s="32" t="str">
        <f aca="false">IF($C665="","",IFERROR(INDEX('Master Barang'!$C$6:$C$105,MATCH($C665,'Master Barang'!$B$6:$B$105,0)),"kode tidak terdaftar"))</f>
        <v/>
      </c>
      <c r="E665" s="15" t="str">
        <f aca="false">IF($C665="","",IFERROR(INDEX('Master Barang'!$D$6:$D$105,MATCH($C665,'Master Barang'!$B$6:$B$105,0)),""))</f>
        <v/>
      </c>
      <c r="F665" s="21"/>
      <c r="G665" s="23"/>
      <c r="H665" s="22"/>
      <c r="I665" s="33" t="str">
        <f aca="false">IF($C665="","",IFERROR(N($G665)*INDEX('Master Barang'!$G$6:$G$105,MATCH($C665,'Master Barang'!$B$6:$B$105,0)),0))</f>
        <v/>
      </c>
    </row>
    <row r="666" customFormat="false" ht="15" hidden="false" customHeight="true" outlineLevel="0" collapsed="false">
      <c r="A666" s="15" t="str">
        <f aca="false">IF($C666="","",COUNTA($C$7:$C666))</f>
        <v/>
      </c>
      <c r="B666" s="35"/>
      <c r="C666" s="26"/>
      <c r="D666" s="32" t="str">
        <f aca="false">IF($C666="","",IFERROR(INDEX('Master Barang'!$C$6:$C$105,MATCH($C666,'Master Barang'!$B$6:$B$105,0)),"kode tidak terdaftar"))</f>
        <v/>
      </c>
      <c r="E666" s="15" t="str">
        <f aca="false">IF($C666="","",IFERROR(INDEX('Master Barang'!$D$6:$D$105,MATCH($C666,'Master Barang'!$B$6:$B$105,0)),""))</f>
        <v/>
      </c>
      <c r="F666" s="26"/>
      <c r="G666" s="28"/>
      <c r="H666" s="27"/>
      <c r="I666" s="33" t="str">
        <f aca="false">IF($C666="","",IFERROR(N($G666)*INDEX('Master Barang'!$G$6:$G$105,MATCH($C666,'Master Barang'!$B$6:$B$105,0)),0))</f>
        <v/>
      </c>
    </row>
    <row r="667" customFormat="false" ht="15" hidden="false" customHeight="true" outlineLevel="0" collapsed="false">
      <c r="A667" s="15" t="str">
        <f aca="false">IF($C667="","",COUNTA($C$7:$C667))</f>
        <v/>
      </c>
      <c r="B667" s="34"/>
      <c r="C667" s="21"/>
      <c r="D667" s="32" t="str">
        <f aca="false">IF($C667="","",IFERROR(INDEX('Master Barang'!$C$6:$C$105,MATCH($C667,'Master Barang'!$B$6:$B$105,0)),"kode tidak terdaftar"))</f>
        <v/>
      </c>
      <c r="E667" s="15" t="str">
        <f aca="false">IF($C667="","",IFERROR(INDEX('Master Barang'!$D$6:$D$105,MATCH($C667,'Master Barang'!$B$6:$B$105,0)),""))</f>
        <v/>
      </c>
      <c r="F667" s="21"/>
      <c r="G667" s="23"/>
      <c r="H667" s="22"/>
      <c r="I667" s="33" t="str">
        <f aca="false">IF($C667="","",IFERROR(N($G667)*INDEX('Master Barang'!$G$6:$G$105,MATCH($C667,'Master Barang'!$B$6:$B$105,0)),0))</f>
        <v/>
      </c>
    </row>
    <row r="668" customFormat="false" ht="15" hidden="false" customHeight="true" outlineLevel="0" collapsed="false">
      <c r="A668" s="15" t="str">
        <f aca="false">IF($C668="","",COUNTA($C$7:$C668))</f>
        <v/>
      </c>
      <c r="B668" s="35"/>
      <c r="C668" s="26"/>
      <c r="D668" s="32" t="str">
        <f aca="false">IF($C668="","",IFERROR(INDEX('Master Barang'!$C$6:$C$105,MATCH($C668,'Master Barang'!$B$6:$B$105,0)),"kode tidak terdaftar"))</f>
        <v/>
      </c>
      <c r="E668" s="15" t="str">
        <f aca="false">IF($C668="","",IFERROR(INDEX('Master Barang'!$D$6:$D$105,MATCH($C668,'Master Barang'!$B$6:$B$105,0)),""))</f>
        <v/>
      </c>
      <c r="F668" s="26"/>
      <c r="G668" s="28"/>
      <c r="H668" s="27"/>
      <c r="I668" s="33" t="str">
        <f aca="false">IF($C668="","",IFERROR(N($G668)*INDEX('Master Barang'!$G$6:$G$105,MATCH($C668,'Master Barang'!$B$6:$B$105,0)),0))</f>
        <v/>
      </c>
    </row>
    <row r="669" customFormat="false" ht="15" hidden="false" customHeight="true" outlineLevel="0" collapsed="false">
      <c r="A669" s="15" t="str">
        <f aca="false">IF($C669="","",COUNTA($C$7:$C669))</f>
        <v/>
      </c>
      <c r="B669" s="34"/>
      <c r="C669" s="21"/>
      <c r="D669" s="32" t="str">
        <f aca="false">IF($C669="","",IFERROR(INDEX('Master Barang'!$C$6:$C$105,MATCH($C669,'Master Barang'!$B$6:$B$105,0)),"kode tidak terdaftar"))</f>
        <v/>
      </c>
      <c r="E669" s="15" t="str">
        <f aca="false">IF($C669="","",IFERROR(INDEX('Master Barang'!$D$6:$D$105,MATCH($C669,'Master Barang'!$B$6:$B$105,0)),""))</f>
        <v/>
      </c>
      <c r="F669" s="21"/>
      <c r="G669" s="23"/>
      <c r="H669" s="22"/>
      <c r="I669" s="33" t="str">
        <f aca="false">IF($C669="","",IFERROR(N($G669)*INDEX('Master Barang'!$G$6:$G$105,MATCH($C669,'Master Barang'!$B$6:$B$105,0)),0))</f>
        <v/>
      </c>
    </row>
    <row r="670" customFormat="false" ht="15" hidden="false" customHeight="true" outlineLevel="0" collapsed="false">
      <c r="A670" s="15" t="str">
        <f aca="false">IF($C670="","",COUNTA($C$7:$C670))</f>
        <v/>
      </c>
      <c r="B670" s="35"/>
      <c r="C670" s="26"/>
      <c r="D670" s="32" t="str">
        <f aca="false">IF($C670="","",IFERROR(INDEX('Master Barang'!$C$6:$C$105,MATCH($C670,'Master Barang'!$B$6:$B$105,0)),"kode tidak terdaftar"))</f>
        <v/>
      </c>
      <c r="E670" s="15" t="str">
        <f aca="false">IF($C670="","",IFERROR(INDEX('Master Barang'!$D$6:$D$105,MATCH($C670,'Master Barang'!$B$6:$B$105,0)),""))</f>
        <v/>
      </c>
      <c r="F670" s="26"/>
      <c r="G670" s="28"/>
      <c r="H670" s="27"/>
      <c r="I670" s="33" t="str">
        <f aca="false">IF($C670="","",IFERROR(N($G670)*INDEX('Master Barang'!$G$6:$G$105,MATCH($C670,'Master Barang'!$B$6:$B$105,0)),0))</f>
        <v/>
      </c>
    </row>
    <row r="671" customFormat="false" ht="15" hidden="false" customHeight="true" outlineLevel="0" collapsed="false">
      <c r="A671" s="15" t="str">
        <f aca="false">IF($C671="","",COUNTA($C$7:$C671))</f>
        <v/>
      </c>
      <c r="B671" s="34"/>
      <c r="C671" s="21"/>
      <c r="D671" s="32" t="str">
        <f aca="false">IF($C671="","",IFERROR(INDEX('Master Barang'!$C$6:$C$105,MATCH($C671,'Master Barang'!$B$6:$B$105,0)),"kode tidak terdaftar"))</f>
        <v/>
      </c>
      <c r="E671" s="15" t="str">
        <f aca="false">IF($C671="","",IFERROR(INDEX('Master Barang'!$D$6:$D$105,MATCH($C671,'Master Barang'!$B$6:$B$105,0)),""))</f>
        <v/>
      </c>
      <c r="F671" s="21"/>
      <c r="G671" s="23"/>
      <c r="H671" s="22"/>
      <c r="I671" s="33" t="str">
        <f aca="false">IF($C671="","",IFERROR(N($G671)*INDEX('Master Barang'!$G$6:$G$105,MATCH($C671,'Master Barang'!$B$6:$B$105,0)),0))</f>
        <v/>
      </c>
    </row>
    <row r="672" customFormat="false" ht="15" hidden="false" customHeight="true" outlineLevel="0" collapsed="false">
      <c r="A672" s="15" t="str">
        <f aca="false">IF($C672="","",COUNTA($C$7:$C672))</f>
        <v/>
      </c>
      <c r="B672" s="35"/>
      <c r="C672" s="26"/>
      <c r="D672" s="32" t="str">
        <f aca="false">IF($C672="","",IFERROR(INDEX('Master Barang'!$C$6:$C$105,MATCH($C672,'Master Barang'!$B$6:$B$105,0)),"kode tidak terdaftar"))</f>
        <v/>
      </c>
      <c r="E672" s="15" t="str">
        <f aca="false">IF($C672="","",IFERROR(INDEX('Master Barang'!$D$6:$D$105,MATCH($C672,'Master Barang'!$B$6:$B$105,0)),""))</f>
        <v/>
      </c>
      <c r="F672" s="26"/>
      <c r="G672" s="28"/>
      <c r="H672" s="27"/>
      <c r="I672" s="33" t="str">
        <f aca="false">IF($C672="","",IFERROR(N($G672)*INDEX('Master Barang'!$G$6:$G$105,MATCH($C672,'Master Barang'!$B$6:$B$105,0)),0))</f>
        <v/>
      </c>
    </row>
    <row r="673" customFormat="false" ht="15" hidden="false" customHeight="true" outlineLevel="0" collapsed="false">
      <c r="A673" s="15" t="str">
        <f aca="false">IF($C673="","",COUNTA($C$7:$C673))</f>
        <v/>
      </c>
      <c r="B673" s="34"/>
      <c r="C673" s="21"/>
      <c r="D673" s="32" t="str">
        <f aca="false">IF($C673="","",IFERROR(INDEX('Master Barang'!$C$6:$C$105,MATCH($C673,'Master Barang'!$B$6:$B$105,0)),"kode tidak terdaftar"))</f>
        <v/>
      </c>
      <c r="E673" s="15" t="str">
        <f aca="false">IF($C673="","",IFERROR(INDEX('Master Barang'!$D$6:$D$105,MATCH($C673,'Master Barang'!$B$6:$B$105,0)),""))</f>
        <v/>
      </c>
      <c r="F673" s="21"/>
      <c r="G673" s="23"/>
      <c r="H673" s="22"/>
      <c r="I673" s="33" t="str">
        <f aca="false">IF($C673="","",IFERROR(N($G673)*INDEX('Master Barang'!$G$6:$G$105,MATCH($C673,'Master Barang'!$B$6:$B$105,0)),0))</f>
        <v/>
      </c>
    </row>
    <row r="674" customFormat="false" ht="15" hidden="false" customHeight="true" outlineLevel="0" collapsed="false">
      <c r="A674" s="15" t="str">
        <f aca="false">IF($C674="","",COUNTA($C$7:$C674))</f>
        <v/>
      </c>
      <c r="B674" s="35"/>
      <c r="C674" s="26"/>
      <c r="D674" s="32" t="str">
        <f aca="false">IF($C674="","",IFERROR(INDEX('Master Barang'!$C$6:$C$105,MATCH($C674,'Master Barang'!$B$6:$B$105,0)),"kode tidak terdaftar"))</f>
        <v/>
      </c>
      <c r="E674" s="15" t="str">
        <f aca="false">IF($C674="","",IFERROR(INDEX('Master Barang'!$D$6:$D$105,MATCH($C674,'Master Barang'!$B$6:$B$105,0)),""))</f>
        <v/>
      </c>
      <c r="F674" s="26"/>
      <c r="G674" s="28"/>
      <c r="H674" s="27"/>
      <c r="I674" s="33" t="str">
        <f aca="false">IF($C674="","",IFERROR(N($G674)*INDEX('Master Barang'!$G$6:$G$105,MATCH($C674,'Master Barang'!$B$6:$B$105,0)),0))</f>
        <v/>
      </c>
    </row>
    <row r="675" customFormat="false" ht="15" hidden="false" customHeight="true" outlineLevel="0" collapsed="false">
      <c r="A675" s="15" t="str">
        <f aca="false">IF($C675="","",COUNTA($C$7:$C675))</f>
        <v/>
      </c>
      <c r="B675" s="34"/>
      <c r="C675" s="21"/>
      <c r="D675" s="32" t="str">
        <f aca="false">IF($C675="","",IFERROR(INDEX('Master Barang'!$C$6:$C$105,MATCH($C675,'Master Barang'!$B$6:$B$105,0)),"kode tidak terdaftar"))</f>
        <v/>
      </c>
      <c r="E675" s="15" t="str">
        <f aca="false">IF($C675="","",IFERROR(INDEX('Master Barang'!$D$6:$D$105,MATCH($C675,'Master Barang'!$B$6:$B$105,0)),""))</f>
        <v/>
      </c>
      <c r="F675" s="21"/>
      <c r="G675" s="23"/>
      <c r="H675" s="22"/>
      <c r="I675" s="33" t="str">
        <f aca="false">IF($C675="","",IFERROR(N($G675)*INDEX('Master Barang'!$G$6:$G$105,MATCH($C675,'Master Barang'!$B$6:$B$105,0)),0))</f>
        <v/>
      </c>
    </row>
    <row r="676" customFormat="false" ht="15" hidden="false" customHeight="true" outlineLevel="0" collapsed="false">
      <c r="A676" s="15" t="str">
        <f aca="false">IF($C676="","",COUNTA($C$7:$C676))</f>
        <v/>
      </c>
      <c r="B676" s="35"/>
      <c r="C676" s="26"/>
      <c r="D676" s="32" t="str">
        <f aca="false">IF($C676="","",IFERROR(INDEX('Master Barang'!$C$6:$C$105,MATCH($C676,'Master Barang'!$B$6:$B$105,0)),"kode tidak terdaftar"))</f>
        <v/>
      </c>
      <c r="E676" s="15" t="str">
        <f aca="false">IF($C676="","",IFERROR(INDEX('Master Barang'!$D$6:$D$105,MATCH($C676,'Master Barang'!$B$6:$B$105,0)),""))</f>
        <v/>
      </c>
      <c r="F676" s="26"/>
      <c r="G676" s="28"/>
      <c r="H676" s="27"/>
      <c r="I676" s="33" t="str">
        <f aca="false">IF($C676="","",IFERROR(N($G676)*INDEX('Master Barang'!$G$6:$G$105,MATCH($C676,'Master Barang'!$B$6:$B$105,0)),0))</f>
        <v/>
      </c>
    </row>
    <row r="677" customFormat="false" ht="15" hidden="false" customHeight="true" outlineLevel="0" collapsed="false">
      <c r="A677" s="15" t="str">
        <f aca="false">IF($C677="","",COUNTA($C$7:$C677))</f>
        <v/>
      </c>
      <c r="B677" s="34"/>
      <c r="C677" s="21"/>
      <c r="D677" s="32" t="str">
        <f aca="false">IF($C677="","",IFERROR(INDEX('Master Barang'!$C$6:$C$105,MATCH($C677,'Master Barang'!$B$6:$B$105,0)),"kode tidak terdaftar"))</f>
        <v/>
      </c>
      <c r="E677" s="15" t="str">
        <f aca="false">IF($C677="","",IFERROR(INDEX('Master Barang'!$D$6:$D$105,MATCH($C677,'Master Barang'!$B$6:$B$105,0)),""))</f>
        <v/>
      </c>
      <c r="F677" s="21"/>
      <c r="G677" s="23"/>
      <c r="H677" s="22"/>
      <c r="I677" s="33" t="str">
        <f aca="false">IF($C677="","",IFERROR(N($G677)*INDEX('Master Barang'!$G$6:$G$105,MATCH($C677,'Master Barang'!$B$6:$B$105,0)),0))</f>
        <v/>
      </c>
    </row>
    <row r="678" customFormat="false" ht="15" hidden="false" customHeight="true" outlineLevel="0" collapsed="false">
      <c r="A678" s="15" t="str">
        <f aca="false">IF($C678="","",COUNTA($C$7:$C678))</f>
        <v/>
      </c>
      <c r="B678" s="35"/>
      <c r="C678" s="26"/>
      <c r="D678" s="32" t="str">
        <f aca="false">IF($C678="","",IFERROR(INDEX('Master Barang'!$C$6:$C$105,MATCH($C678,'Master Barang'!$B$6:$B$105,0)),"kode tidak terdaftar"))</f>
        <v/>
      </c>
      <c r="E678" s="15" t="str">
        <f aca="false">IF($C678="","",IFERROR(INDEX('Master Barang'!$D$6:$D$105,MATCH($C678,'Master Barang'!$B$6:$B$105,0)),""))</f>
        <v/>
      </c>
      <c r="F678" s="26"/>
      <c r="G678" s="28"/>
      <c r="H678" s="27"/>
      <c r="I678" s="33" t="str">
        <f aca="false">IF($C678="","",IFERROR(N($G678)*INDEX('Master Barang'!$G$6:$G$105,MATCH($C678,'Master Barang'!$B$6:$B$105,0)),0))</f>
        <v/>
      </c>
    </row>
    <row r="679" customFormat="false" ht="15" hidden="false" customHeight="true" outlineLevel="0" collapsed="false">
      <c r="A679" s="15" t="str">
        <f aca="false">IF($C679="","",COUNTA($C$7:$C679))</f>
        <v/>
      </c>
      <c r="B679" s="34"/>
      <c r="C679" s="21"/>
      <c r="D679" s="32" t="str">
        <f aca="false">IF($C679="","",IFERROR(INDEX('Master Barang'!$C$6:$C$105,MATCH($C679,'Master Barang'!$B$6:$B$105,0)),"kode tidak terdaftar"))</f>
        <v/>
      </c>
      <c r="E679" s="15" t="str">
        <f aca="false">IF($C679="","",IFERROR(INDEX('Master Barang'!$D$6:$D$105,MATCH($C679,'Master Barang'!$B$6:$B$105,0)),""))</f>
        <v/>
      </c>
      <c r="F679" s="21"/>
      <c r="G679" s="23"/>
      <c r="H679" s="22"/>
      <c r="I679" s="33" t="str">
        <f aca="false">IF($C679="","",IFERROR(N($G679)*INDEX('Master Barang'!$G$6:$G$105,MATCH($C679,'Master Barang'!$B$6:$B$105,0)),0))</f>
        <v/>
      </c>
    </row>
    <row r="680" customFormat="false" ht="15" hidden="false" customHeight="true" outlineLevel="0" collapsed="false">
      <c r="A680" s="15" t="str">
        <f aca="false">IF($C680="","",COUNTA($C$7:$C680))</f>
        <v/>
      </c>
      <c r="B680" s="35"/>
      <c r="C680" s="26"/>
      <c r="D680" s="32" t="str">
        <f aca="false">IF($C680="","",IFERROR(INDEX('Master Barang'!$C$6:$C$105,MATCH($C680,'Master Barang'!$B$6:$B$105,0)),"kode tidak terdaftar"))</f>
        <v/>
      </c>
      <c r="E680" s="15" t="str">
        <f aca="false">IF($C680="","",IFERROR(INDEX('Master Barang'!$D$6:$D$105,MATCH($C680,'Master Barang'!$B$6:$B$105,0)),""))</f>
        <v/>
      </c>
      <c r="F680" s="26"/>
      <c r="G680" s="28"/>
      <c r="H680" s="27"/>
      <c r="I680" s="33" t="str">
        <f aca="false">IF($C680="","",IFERROR(N($G680)*INDEX('Master Barang'!$G$6:$G$105,MATCH($C680,'Master Barang'!$B$6:$B$105,0)),0))</f>
        <v/>
      </c>
    </row>
    <row r="681" customFormat="false" ht="15" hidden="false" customHeight="true" outlineLevel="0" collapsed="false">
      <c r="A681" s="15" t="str">
        <f aca="false">IF($C681="","",COUNTA($C$7:$C681))</f>
        <v/>
      </c>
      <c r="B681" s="34"/>
      <c r="C681" s="21"/>
      <c r="D681" s="32" t="str">
        <f aca="false">IF($C681="","",IFERROR(INDEX('Master Barang'!$C$6:$C$105,MATCH($C681,'Master Barang'!$B$6:$B$105,0)),"kode tidak terdaftar"))</f>
        <v/>
      </c>
      <c r="E681" s="15" t="str">
        <f aca="false">IF($C681="","",IFERROR(INDEX('Master Barang'!$D$6:$D$105,MATCH($C681,'Master Barang'!$B$6:$B$105,0)),""))</f>
        <v/>
      </c>
      <c r="F681" s="21"/>
      <c r="G681" s="23"/>
      <c r="H681" s="22"/>
      <c r="I681" s="33" t="str">
        <f aca="false">IF($C681="","",IFERROR(N($G681)*INDEX('Master Barang'!$G$6:$G$105,MATCH($C681,'Master Barang'!$B$6:$B$105,0)),0))</f>
        <v/>
      </c>
    </row>
    <row r="682" customFormat="false" ht="15" hidden="false" customHeight="true" outlineLevel="0" collapsed="false">
      <c r="A682" s="15" t="str">
        <f aca="false">IF($C682="","",COUNTA($C$7:$C682))</f>
        <v/>
      </c>
      <c r="B682" s="35"/>
      <c r="C682" s="26"/>
      <c r="D682" s="32" t="str">
        <f aca="false">IF($C682="","",IFERROR(INDEX('Master Barang'!$C$6:$C$105,MATCH($C682,'Master Barang'!$B$6:$B$105,0)),"kode tidak terdaftar"))</f>
        <v/>
      </c>
      <c r="E682" s="15" t="str">
        <f aca="false">IF($C682="","",IFERROR(INDEX('Master Barang'!$D$6:$D$105,MATCH($C682,'Master Barang'!$B$6:$B$105,0)),""))</f>
        <v/>
      </c>
      <c r="F682" s="26"/>
      <c r="G682" s="28"/>
      <c r="H682" s="27"/>
      <c r="I682" s="33" t="str">
        <f aca="false">IF($C682="","",IFERROR(N($G682)*INDEX('Master Barang'!$G$6:$G$105,MATCH($C682,'Master Barang'!$B$6:$B$105,0)),0))</f>
        <v/>
      </c>
    </row>
    <row r="683" customFormat="false" ht="15" hidden="false" customHeight="true" outlineLevel="0" collapsed="false">
      <c r="A683" s="15" t="str">
        <f aca="false">IF($C683="","",COUNTA($C$7:$C683))</f>
        <v/>
      </c>
      <c r="B683" s="34"/>
      <c r="C683" s="21"/>
      <c r="D683" s="32" t="str">
        <f aca="false">IF($C683="","",IFERROR(INDEX('Master Barang'!$C$6:$C$105,MATCH($C683,'Master Barang'!$B$6:$B$105,0)),"kode tidak terdaftar"))</f>
        <v/>
      </c>
      <c r="E683" s="15" t="str">
        <f aca="false">IF($C683="","",IFERROR(INDEX('Master Barang'!$D$6:$D$105,MATCH($C683,'Master Barang'!$B$6:$B$105,0)),""))</f>
        <v/>
      </c>
      <c r="F683" s="21"/>
      <c r="G683" s="23"/>
      <c r="H683" s="22"/>
      <c r="I683" s="33" t="str">
        <f aca="false">IF($C683="","",IFERROR(N($G683)*INDEX('Master Barang'!$G$6:$G$105,MATCH($C683,'Master Barang'!$B$6:$B$105,0)),0))</f>
        <v/>
      </c>
    </row>
    <row r="684" customFormat="false" ht="15" hidden="false" customHeight="true" outlineLevel="0" collapsed="false">
      <c r="A684" s="15" t="str">
        <f aca="false">IF($C684="","",COUNTA($C$7:$C684))</f>
        <v/>
      </c>
      <c r="B684" s="35"/>
      <c r="C684" s="26"/>
      <c r="D684" s="32" t="str">
        <f aca="false">IF($C684="","",IFERROR(INDEX('Master Barang'!$C$6:$C$105,MATCH($C684,'Master Barang'!$B$6:$B$105,0)),"kode tidak terdaftar"))</f>
        <v/>
      </c>
      <c r="E684" s="15" t="str">
        <f aca="false">IF($C684="","",IFERROR(INDEX('Master Barang'!$D$6:$D$105,MATCH($C684,'Master Barang'!$B$6:$B$105,0)),""))</f>
        <v/>
      </c>
      <c r="F684" s="26"/>
      <c r="G684" s="28"/>
      <c r="H684" s="27"/>
      <c r="I684" s="33" t="str">
        <f aca="false">IF($C684="","",IFERROR(N($G684)*INDEX('Master Barang'!$G$6:$G$105,MATCH($C684,'Master Barang'!$B$6:$B$105,0)),0))</f>
        <v/>
      </c>
    </row>
    <row r="685" customFormat="false" ht="15" hidden="false" customHeight="true" outlineLevel="0" collapsed="false">
      <c r="A685" s="15" t="str">
        <f aca="false">IF($C685="","",COUNTA($C$7:$C685))</f>
        <v/>
      </c>
      <c r="B685" s="34"/>
      <c r="C685" s="21"/>
      <c r="D685" s="32" t="str">
        <f aca="false">IF($C685="","",IFERROR(INDEX('Master Barang'!$C$6:$C$105,MATCH($C685,'Master Barang'!$B$6:$B$105,0)),"kode tidak terdaftar"))</f>
        <v/>
      </c>
      <c r="E685" s="15" t="str">
        <f aca="false">IF($C685="","",IFERROR(INDEX('Master Barang'!$D$6:$D$105,MATCH($C685,'Master Barang'!$B$6:$B$105,0)),""))</f>
        <v/>
      </c>
      <c r="F685" s="21"/>
      <c r="G685" s="23"/>
      <c r="H685" s="22"/>
      <c r="I685" s="33" t="str">
        <f aca="false">IF($C685="","",IFERROR(N($G685)*INDEX('Master Barang'!$G$6:$G$105,MATCH($C685,'Master Barang'!$B$6:$B$105,0)),0))</f>
        <v/>
      </c>
    </row>
    <row r="686" customFormat="false" ht="15" hidden="false" customHeight="true" outlineLevel="0" collapsed="false">
      <c r="A686" s="15" t="str">
        <f aca="false">IF($C686="","",COUNTA($C$7:$C686))</f>
        <v/>
      </c>
      <c r="B686" s="35"/>
      <c r="C686" s="26"/>
      <c r="D686" s="32" t="str">
        <f aca="false">IF($C686="","",IFERROR(INDEX('Master Barang'!$C$6:$C$105,MATCH($C686,'Master Barang'!$B$6:$B$105,0)),"kode tidak terdaftar"))</f>
        <v/>
      </c>
      <c r="E686" s="15" t="str">
        <f aca="false">IF($C686="","",IFERROR(INDEX('Master Barang'!$D$6:$D$105,MATCH($C686,'Master Barang'!$B$6:$B$105,0)),""))</f>
        <v/>
      </c>
      <c r="F686" s="26"/>
      <c r="G686" s="28"/>
      <c r="H686" s="27"/>
      <c r="I686" s="33" t="str">
        <f aca="false">IF($C686="","",IFERROR(N($G686)*INDEX('Master Barang'!$G$6:$G$105,MATCH($C686,'Master Barang'!$B$6:$B$105,0)),0))</f>
        <v/>
      </c>
    </row>
    <row r="687" customFormat="false" ht="15" hidden="false" customHeight="true" outlineLevel="0" collapsed="false">
      <c r="A687" s="15" t="str">
        <f aca="false">IF($C687="","",COUNTA($C$7:$C687))</f>
        <v/>
      </c>
      <c r="B687" s="34"/>
      <c r="C687" s="21"/>
      <c r="D687" s="32" t="str">
        <f aca="false">IF($C687="","",IFERROR(INDEX('Master Barang'!$C$6:$C$105,MATCH($C687,'Master Barang'!$B$6:$B$105,0)),"kode tidak terdaftar"))</f>
        <v/>
      </c>
      <c r="E687" s="15" t="str">
        <f aca="false">IF($C687="","",IFERROR(INDEX('Master Barang'!$D$6:$D$105,MATCH($C687,'Master Barang'!$B$6:$B$105,0)),""))</f>
        <v/>
      </c>
      <c r="F687" s="21"/>
      <c r="G687" s="23"/>
      <c r="H687" s="22"/>
      <c r="I687" s="33" t="str">
        <f aca="false">IF($C687="","",IFERROR(N($G687)*INDEX('Master Barang'!$G$6:$G$105,MATCH($C687,'Master Barang'!$B$6:$B$105,0)),0))</f>
        <v/>
      </c>
    </row>
    <row r="688" customFormat="false" ht="15" hidden="false" customHeight="true" outlineLevel="0" collapsed="false">
      <c r="A688" s="15" t="str">
        <f aca="false">IF($C688="","",COUNTA($C$7:$C688))</f>
        <v/>
      </c>
      <c r="B688" s="35"/>
      <c r="C688" s="26"/>
      <c r="D688" s="32" t="str">
        <f aca="false">IF($C688="","",IFERROR(INDEX('Master Barang'!$C$6:$C$105,MATCH($C688,'Master Barang'!$B$6:$B$105,0)),"kode tidak terdaftar"))</f>
        <v/>
      </c>
      <c r="E688" s="15" t="str">
        <f aca="false">IF($C688="","",IFERROR(INDEX('Master Barang'!$D$6:$D$105,MATCH($C688,'Master Barang'!$B$6:$B$105,0)),""))</f>
        <v/>
      </c>
      <c r="F688" s="26"/>
      <c r="G688" s="28"/>
      <c r="H688" s="27"/>
      <c r="I688" s="33" t="str">
        <f aca="false">IF($C688="","",IFERROR(N($G688)*INDEX('Master Barang'!$G$6:$G$105,MATCH($C688,'Master Barang'!$B$6:$B$105,0)),0))</f>
        <v/>
      </c>
    </row>
    <row r="689" customFormat="false" ht="15" hidden="false" customHeight="true" outlineLevel="0" collapsed="false">
      <c r="A689" s="15" t="str">
        <f aca="false">IF($C689="","",COUNTA($C$7:$C689))</f>
        <v/>
      </c>
      <c r="B689" s="34"/>
      <c r="C689" s="21"/>
      <c r="D689" s="32" t="str">
        <f aca="false">IF($C689="","",IFERROR(INDEX('Master Barang'!$C$6:$C$105,MATCH($C689,'Master Barang'!$B$6:$B$105,0)),"kode tidak terdaftar"))</f>
        <v/>
      </c>
      <c r="E689" s="15" t="str">
        <f aca="false">IF($C689="","",IFERROR(INDEX('Master Barang'!$D$6:$D$105,MATCH($C689,'Master Barang'!$B$6:$B$105,0)),""))</f>
        <v/>
      </c>
      <c r="F689" s="21"/>
      <c r="G689" s="23"/>
      <c r="H689" s="22"/>
      <c r="I689" s="33" t="str">
        <f aca="false">IF($C689="","",IFERROR(N($G689)*INDEX('Master Barang'!$G$6:$G$105,MATCH($C689,'Master Barang'!$B$6:$B$105,0)),0))</f>
        <v/>
      </c>
    </row>
    <row r="690" customFormat="false" ht="15" hidden="false" customHeight="true" outlineLevel="0" collapsed="false">
      <c r="A690" s="15" t="str">
        <f aca="false">IF($C690="","",COUNTA($C$7:$C690))</f>
        <v/>
      </c>
      <c r="B690" s="35"/>
      <c r="C690" s="26"/>
      <c r="D690" s="32" t="str">
        <f aca="false">IF($C690="","",IFERROR(INDEX('Master Barang'!$C$6:$C$105,MATCH($C690,'Master Barang'!$B$6:$B$105,0)),"kode tidak terdaftar"))</f>
        <v/>
      </c>
      <c r="E690" s="15" t="str">
        <f aca="false">IF($C690="","",IFERROR(INDEX('Master Barang'!$D$6:$D$105,MATCH($C690,'Master Barang'!$B$6:$B$105,0)),""))</f>
        <v/>
      </c>
      <c r="F690" s="26"/>
      <c r="G690" s="28"/>
      <c r="H690" s="27"/>
      <c r="I690" s="33" t="str">
        <f aca="false">IF($C690="","",IFERROR(N($G690)*INDEX('Master Barang'!$G$6:$G$105,MATCH($C690,'Master Barang'!$B$6:$B$105,0)),0))</f>
        <v/>
      </c>
    </row>
    <row r="691" customFormat="false" ht="15" hidden="false" customHeight="true" outlineLevel="0" collapsed="false">
      <c r="A691" s="15" t="str">
        <f aca="false">IF($C691="","",COUNTA($C$7:$C691))</f>
        <v/>
      </c>
      <c r="B691" s="34"/>
      <c r="C691" s="21"/>
      <c r="D691" s="32" t="str">
        <f aca="false">IF($C691="","",IFERROR(INDEX('Master Barang'!$C$6:$C$105,MATCH($C691,'Master Barang'!$B$6:$B$105,0)),"kode tidak terdaftar"))</f>
        <v/>
      </c>
      <c r="E691" s="15" t="str">
        <f aca="false">IF($C691="","",IFERROR(INDEX('Master Barang'!$D$6:$D$105,MATCH($C691,'Master Barang'!$B$6:$B$105,0)),""))</f>
        <v/>
      </c>
      <c r="F691" s="21"/>
      <c r="G691" s="23"/>
      <c r="H691" s="22"/>
      <c r="I691" s="33" t="str">
        <f aca="false">IF($C691="","",IFERROR(N($G691)*INDEX('Master Barang'!$G$6:$G$105,MATCH($C691,'Master Barang'!$B$6:$B$105,0)),0))</f>
        <v/>
      </c>
    </row>
    <row r="692" customFormat="false" ht="15" hidden="false" customHeight="true" outlineLevel="0" collapsed="false">
      <c r="A692" s="15" t="str">
        <f aca="false">IF($C692="","",COUNTA($C$7:$C692))</f>
        <v/>
      </c>
      <c r="B692" s="35"/>
      <c r="C692" s="26"/>
      <c r="D692" s="32" t="str">
        <f aca="false">IF($C692="","",IFERROR(INDEX('Master Barang'!$C$6:$C$105,MATCH($C692,'Master Barang'!$B$6:$B$105,0)),"kode tidak terdaftar"))</f>
        <v/>
      </c>
      <c r="E692" s="15" t="str">
        <f aca="false">IF($C692="","",IFERROR(INDEX('Master Barang'!$D$6:$D$105,MATCH($C692,'Master Barang'!$B$6:$B$105,0)),""))</f>
        <v/>
      </c>
      <c r="F692" s="26"/>
      <c r="G692" s="28"/>
      <c r="H692" s="27"/>
      <c r="I692" s="33" t="str">
        <f aca="false">IF($C692="","",IFERROR(N($G692)*INDEX('Master Barang'!$G$6:$G$105,MATCH($C692,'Master Barang'!$B$6:$B$105,0)),0))</f>
        <v/>
      </c>
    </row>
    <row r="693" customFormat="false" ht="15" hidden="false" customHeight="true" outlineLevel="0" collapsed="false">
      <c r="A693" s="15" t="str">
        <f aca="false">IF($C693="","",COUNTA($C$7:$C693))</f>
        <v/>
      </c>
      <c r="B693" s="34"/>
      <c r="C693" s="21"/>
      <c r="D693" s="32" t="str">
        <f aca="false">IF($C693="","",IFERROR(INDEX('Master Barang'!$C$6:$C$105,MATCH($C693,'Master Barang'!$B$6:$B$105,0)),"kode tidak terdaftar"))</f>
        <v/>
      </c>
      <c r="E693" s="15" t="str">
        <f aca="false">IF($C693="","",IFERROR(INDEX('Master Barang'!$D$6:$D$105,MATCH($C693,'Master Barang'!$B$6:$B$105,0)),""))</f>
        <v/>
      </c>
      <c r="F693" s="21"/>
      <c r="G693" s="23"/>
      <c r="H693" s="22"/>
      <c r="I693" s="33" t="str">
        <f aca="false">IF($C693="","",IFERROR(N($G693)*INDEX('Master Barang'!$G$6:$G$105,MATCH($C693,'Master Barang'!$B$6:$B$105,0)),0))</f>
        <v/>
      </c>
    </row>
    <row r="694" customFormat="false" ht="15" hidden="false" customHeight="true" outlineLevel="0" collapsed="false">
      <c r="A694" s="15" t="str">
        <f aca="false">IF($C694="","",COUNTA($C$7:$C694))</f>
        <v/>
      </c>
      <c r="B694" s="35"/>
      <c r="C694" s="26"/>
      <c r="D694" s="32" t="str">
        <f aca="false">IF($C694="","",IFERROR(INDEX('Master Barang'!$C$6:$C$105,MATCH($C694,'Master Barang'!$B$6:$B$105,0)),"kode tidak terdaftar"))</f>
        <v/>
      </c>
      <c r="E694" s="15" t="str">
        <f aca="false">IF($C694="","",IFERROR(INDEX('Master Barang'!$D$6:$D$105,MATCH($C694,'Master Barang'!$B$6:$B$105,0)),""))</f>
        <v/>
      </c>
      <c r="F694" s="26"/>
      <c r="G694" s="28"/>
      <c r="H694" s="27"/>
      <c r="I694" s="33" t="str">
        <f aca="false">IF($C694="","",IFERROR(N($G694)*INDEX('Master Barang'!$G$6:$G$105,MATCH($C694,'Master Barang'!$B$6:$B$105,0)),0))</f>
        <v/>
      </c>
    </row>
    <row r="695" customFormat="false" ht="15" hidden="false" customHeight="true" outlineLevel="0" collapsed="false">
      <c r="A695" s="15" t="str">
        <f aca="false">IF($C695="","",COUNTA($C$7:$C695))</f>
        <v/>
      </c>
      <c r="B695" s="34"/>
      <c r="C695" s="21"/>
      <c r="D695" s="32" t="str">
        <f aca="false">IF($C695="","",IFERROR(INDEX('Master Barang'!$C$6:$C$105,MATCH($C695,'Master Barang'!$B$6:$B$105,0)),"kode tidak terdaftar"))</f>
        <v/>
      </c>
      <c r="E695" s="15" t="str">
        <f aca="false">IF($C695="","",IFERROR(INDEX('Master Barang'!$D$6:$D$105,MATCH($C695,'Master Barang'!$B$6:$B$105,0)),""))</f>
        <v/>
      </c>
      <c r="F695" s="21"/>
      <c r="G695" s="23"/>
      <c r="H695" s="22"/>
      <c r="I695" s="33" t="str">
        <f aca="false">IF($C695="","",IFERROR(N($G695)*INDEX('Master Barang'!$G$6:$G$105,MATCH($C695,'Master Barang'!$B$6:$B$105,0)),0))</f>
        <v/>
      </c>
    </row>
    <row r="696" customFormat="false" ht="15" hidden="false" customHeight="true" outlineLevel="0" collapsed="false">
      <c r="A696" s="15" t="str">
        <f aca="false">IF($C696="","",COUNTA($C$7:$C696))</f>
        <v/>
      </c>
      <c r="B696" s="35"/>
      <c r="C696" s="26"/>
      <c r="D696" s="32" t="str">
        <f aca="false">IF($C696="","",IFERROR(INDEX('Master Barang'!$C$6:$C$105,MATCH($C696,'Master Barang'!$B$6:$B$105,0)),"kode tidak terdaftar"))</f>
        <v/>
      </c>
      <c r="E696" s="15" t="str">
        <f aca="false">IF($C696="","",IFERROR(INDEX('Master Barang'!$D$6:$D$105,MATCH($C696,'Master Barang'!$B$6:$B$105,0)),""))</f>
        <v/>
      </c>
      <c r="F696" s="26"/>
      <c r="G696" s="28"/>
      <c r="H696" s="27"/>
      <c r="I696" s="33" t="str">
        <f aca="false">IF($C696="","",IFERROR(N($G696)*INDEX('Master Barang'!$G$6:$G$105,MATCH($C696,'Master Barang'!$B$6:$B$105,0)),0))</f>
        <v/>
      </c>
    </row>
    <row r="697" customFormat="false" ht="15" hidden="false" customHeight="true" outlineLevel="0" collapsed="false">
      <c r="A697" s="15" t="str">
        <f aca="false">IF($C697="","",COUNTA($C$7:$C697))</f>
        <v/>
      </c>
      <c r="B697" s="34"/>
      <c r="C697" s="21"/>
      <c r="D697" s="32" t="str">
        <f aca="false">IF($C697="","",IFERROR(INDEX('Master Barang'!$C$6:$C$105,MATCH($C697,'Master Barang'!$B$6:$B$105,0)),"kode tidak terdaftar"))</f>
        <v/>
      </c>
      <c r="E697" s="15" t="str">
        <f aca="false">IF($C697="","",IFERROR(INDEX('Master Barang'!$D$6:$D$105,MATCH($C697,'Master Barang'!$B$6:$B$105,0)),""))</f>
        <v/>
      </c>
      <c r="F697" s="21"/>
      <c r="G697" s="23"/>
      <c r="H697" s="22"/>
      <c r="I697" s="33" t="str">
        <f aca="false">IF($C697="","",IFERROR(N($G697)*INDEX('Master Barang'!$G$6:$G$105,MATCH($C697,'Master Barang'!$B$6:$B$105,0)),0))</f>
        <v/>
      </c>
    </row>
    <row r="698" customFormat="false" ht="15" hidden="false" customHeight="true" outlineLevel="0" collapsed="false">
      <c r="A698" s="15" t="str">
        <f aca="false">IF($C698="","",COUNTA($C$7:$C698))</f>
        <v/>
      </c>
      <c r="B698" s="35"/>
      <c r="C698" s="26"/>
      <c r="D698" s="32" t="str">
        <f aca="false">IF($C698="","",IFERROR(INDEX('Master Barang'!$C$6:$C$105,MATCH($C698,'Master Barang'!$B$6:$B$105,0)),"kode tidak terdaftar"))</f>
        <v/>
      </c>
      <c r="E698" s="15" t="str">
        <f aca="false">IF($C698="","",IFERROR(INDEX('Master Barang'!$D$6:$D$105,MATCH($C698,'Master Barang'!$B$6:$B$105,0)),""))</f>
        <v/>
      </c>
      <c r="F698" s="26"/>
      <c r="G698" s="28"/>
      <c r="H698" s="27"/>
      <c r="I698" s="33" t="str">
        <f aca="false">IF($C698="","",IFERROR(N($G698)*INDEX('Master Barang'!$G$6:$G$105,MATCH($C698,'Master Barang'!$B$6:$B$105,0)),0))</f>
        <v/>
      </c>
    </row>
    <row r="699" customFormat="false" ht="15" hidden="false" customHeight="true" outlineLevel="0" collapsed="false">
      <c r="A699" s="15" t="str">
        <f aca="false">IF($C699="","",COUNTA($C$7:$C699))</f>
        <v/>
      </c>
      <c r="B699" s="34"/>
      <c r="C699" s="21"/>
      <c r="D699" s="32" t="str">
        <f aca="false">IF($C699="","",IFERROR(INDEX('Master Barang'!$C$6:$C$105,MATCH($C699,'Master Barang'!$B$6:$B$105,0)),"kode tidak terdaftar"))</f>
        <v/>
      </c>
      <c r="E699" s="15" t="str">
        <f aca="false">IF($C699="","",IFERROR(INDEX('Master Barang'!$D$6:$D$105,MATCH($C699,'Master Barang'!$B$6:$B$105,0)),""))</f>
        <v/>
      </c>
      <c r="F699" s="21"/>
      <c r="G699" s="23"/>
      <c r="H699" s="22"/>
      <c r="I699" s="33" t="str">
        <f aca="false">IF($C699="","",IFERROR(N($G699)*INDEX('Master Barang'!$G$6:$G$105,MATCH($C699,'Master Barang'!$B$6:$B$105,0)),0))</f>
        <v/>
      </c>
    </row>
    <row r="700" customFormat="false" ht="15" hidden="false" customHeight="true" outlineLevel="0" collapsed="false">
      <c r="A700" s="15" t="str">
        <f aca="false">IF($C700="","",COUNTA($C$7:$C700))</f>
        <v/>
      </c>
      <c r="B700" s="35"/>
      <c r="C700" s="26"/>
      <c r="D700" s="32" t="str">
        <f aca="false">IF($C700="","",IFERROR(INDEX('Master Barang'!$C$6:$C$105,MATCH($C700,'Master Barang'!$B$6:$B$105,0)),"kode tidak terdaftar"))</f>
        <v/>
      </c>
      <c r="E700" s="15" t="str">
        <f aca="false">IF($C700="","",IFERROR(INDEX('Master Barang'!$D$6:$D$105,MATCH($C700,'Master Barang'!$B$6:$B$105,0)),""))</f>
        <v/>
      </c>
      <c r="F700" s="26"/>
      <c r="G700" s="28"/>
      <c r="H700" s="27"/>
      <c r="I700" s="33" t="str">
        <f aca="false">IF($C700="","",IFERROR(N($G700)*INDEX('Master Barang'!$G$6:$G$105,MATCH($C700,'Master Barang'!$B$6:$B$105,0)),0))</f>
        <v/>
      </c>
    </row>
    <row r="701" customFormat="false" ht="15" hidden="false" customHeight="true" outlineLevel="0" collapsed="false">
      <c r="A701" s="15" t="str">
        <f aca="false">IF($C701="","",COUNTA($C$7:$C701))</f>
        <v/>
      </c>
      <c r="B701" s="34"/>
      <c r="C701" s="21"/>
      <c r="D701" s="32" t="str">
        <f aca="false">IF($C701="","",IFERROR(INDEX('Master Barang'!$C$6:$C$105,MATCH($C701,'Master Barang'!$B$6:$B$105,0)),"kode tidak terdaftar"))</f>
        <v/>
      </c>
      <c r="E701" s="15" t="str">
        <f aca="false">IF($C701="","",IFERROR(INDEX('Master Barang'!$D$6:$D$105,MATCH($C701,'Master Barang'!$B$6:$B$105,0)),""))</f>
        <v/>
      </c>
      <c r="F701" s="21"/>
      <c r="G701" s="23"/>
      <c r="H701" s="22"/>
      <c r="I701" s="33" t="str">
        <f aca="false">IF($C701="","",IFERROR(N($G701)*INDEX('Master Barang'!$G$6:$G$105,MATCH($C701,'Master Barang'!$B$6:$B$105,0)),0))</f>
        <v/>
      </c>
    </row>
    <row r="702" customFormat="false" ht="15" hidden="false" customHeight="true" outlineLevel="0" collapsed="false">
      <c r="A702" s="15" t="str">
        <f aca="false">IF($C702="","",COUNTA($C$7:$C702))</f>
        <v/>
      </c>
      <c r="B702" s="35"/>
      <c r="C702" s="26"/>
      <c r="D702" s="32" t="str">
        <f aca="false">IF($C702="","",IFERROR(INDEX('Master Barang'!$C$6:$C$105,MATCH($C702,'Master Barang'!$B$6:$B$105,0)),"kode tidak terdaftar"))</f>
        <v/>
      </c>
      <c r="E702" s="15" t="str">
        <f aca="false">IF($C702="","",IFERROR(INDEX('Master Barang'!$D$6:$D$105,MATCH($C702,'Master Barang'!$B$6:$B$105,0)),""))</f>
        <v/>
      </c>
      <c r="F702" s="26"/>
      <c r="G702" s="28"/>
      <c r="H702" s="27"/>
      <c r="I702" s="33" t="str">
        <f aca="false">IF($C702="","",IFERROR(N($G702)*INDEX('Master Barang'!$G$6:$G$105,MATCH($C702,'Master Barang'!$B$6:$B$105,0)),0))</f>
        <v/>
      </c>
    </row>
    <row r="703" customFormat="false" ht="15" hidden="false" customHeight="true" outlineLevel="0" collapsed="false">
      <c r="A703" s="15" t="str">
        <f aca="false">IF($C703="","",COUNTA($C$7:$C703))</f>
        <v/>
      </c>
      <c r="B703" s="34"/>
      <c r="C703" s="21"/>
      <c r="D703" s="32" t="str">
        <f aca="false">IF($C703="","",IFERROR(INDEX('Master Barang'!$C$6:$C$105,MATCH($C703,'Master Barang'!$B$6:$B$105,0)),"kode tidak terdaftar"))</f>
        <v/>
      </c>
      <c r="E703" s="15" t="str">
        <f aca="false">IF($C703="","",IFERROR(INDEX('Master Barang'!$D$6:$D$105,MATCH($C703,'Master Barang'!$B$6:$B$105,0)),""))</f>
        <v/>
      </c>
      <c r="F703" s="21"/>
      <c r="G703" s="23"/>
      <c r="H703" s="22"/>
      <c r="I703" s="33" t="str">
        <f aca="false">IF($C703="","",IFERROR(N($G703)*INDEX('Master Barang'!$G$6:$G$105,MATCH($C703,'Master Barang'!$B$6:$B$105,0)),0))</f>
        <v/>
      </c>
    </row>
    <row r="704" customFormat="false" ht="15" hidden="false" customHeight="true" outlineLevel="0" collapsed="false">
      <c r="A704" s="15" t="str">
        <f aca="false">IF($C704="","",COUNTA($C$7:$C704))</f>
        <v/>
      </c>
      <c r="B704" s="35"/>
      <c r="C704" s="26"/>
      <c r="D704" s="32" t="str">
        <f aca="false">IF($C704="","",IFERROR(INDEX('Master Barang'!$C$6:$C$105,MATCH($C704,'Master Barang'!$B$6:$B$105,0)),"kode tidak terdaftar"))</f>
        <v/>
      </c>
      <c r="E704" s="15" t="str">
        <f aca="false">IF($C704="","",IFERROR(INDEX('Master Barang'!$D$6:$D$105,MATCH($C704,'Master Barang'!$B$6:$B$105,0)),""))</f>
        <v/>
      </c>
      <c r="F704" s="26"/>
      <c r="G704" s="28"/>
      <c r="H704" s="27"/>
      <c r="I704" s="33" t="str">
        <f aca="false">IF($C704="","",IFERROR(N($G704)*INDEX('Master Barang'!$G$6:$G$105,MATCH($C704,'Master Barang'!$B$6:$B$105,0)),0))</f>
        <v/>
      </c>
    </row>
    <row r="705" customFormat="false" ht="15" hidden="false" customHeight="true" outlineLevel="0" collapsed="false">
      <c r="A705" s="15" t="str">
        <f aca="false">IF($C705="","",COUNTA($C$7:$C705))</f>
        <v/>
      </c>
      <c r="B705" s="34"/>
      <c r="C705" s="21"/>
      <c r="D705" s="32" t="str">
        <f aca="false">IF($C705="","",IFERROR(INDEX('Master Barang'!$C$6:$C$105,MATCH($C705,'Master Barang'!$B$6:$B$105,0)),"kode tidak terdaftar"))</f>
        <v/>
      </c>
      <c r="E705" s="15" t="str">
        <f aca="false">IF($C705="","",IFERROR(INDEX('Master Barang'!$D$6:$D$105,MATCH($C705,'Master Barang'!$B$6:$B$105,0)),""))</f>
        <v/>
      </c>
      <c r="F705" s="21"/>
      <c r="G705" s="23"/>
      <c r="H705" s="22"/>
      <c r="I705" s="33" t="str">
        <f aca="false">IF($C705="","",IFERROR(N($G705)*INDEX('Master Barang'!$G$6:$G$105,MATCH($C705,'Master Barang'!$B$6:$B$105,0)),0))</f>
        <v/>
      </c>
    </row>
    <row r="706" customFormat="false" ht="15" hidden="false" customHeight="true" outlineLevel="0" collapsed="false">
      <c r="A706" s="15" t="str">
        <f aca="false">IF($C706="","",COUNTA($C$7:$C706))</f>
        <v/>
      </c>
      <c r="B706" s="35"/>
      <c r="C706" s="26"/>
      <c r="D706" s="32" t="str">
        <f aca="false">IF($C706="","",IFERROR(INDEX('Master Barang'!$C$6:$C$105,MATCH($C706,'Master Barang'!$B$6:$B$105,0)),"kode tidak terdaftar"))</f>
        <v/>
      </c>
      <c r="E706" s="15" t="str">
        <f aca="false">IF($C706="","",IFERROR(INDEX('Master Barang'!$D$6:$D$105,MATCH($C706,'Master Barang'!$B$6:$B$105,0)),""))</f>
        <v/>
      </c>
      <c r="F706" s="26"/>
      <c r="G706" s="28"/>
      <c r="H706" s="27"/>
      <c r="I706" s="33" t="str">
        <f aca="false">IF($C706="","",IFERROR(N($G706)*INDEX('Master Barang'!$G$6:$G$105,MATCH($C706,'Master Barang'!$B$6:$B$105,0)),0))</f>
        <v/>
      </c>
    </row>
    <row r="707" customFormat="false" ht="15" hidden="false" customHeight="true" outlineLevel="0" collapsed="false">
      <c r="A707" s="15" t="str">
        <f aca="false">IF($C707="","",COUNTA($C$7:$C707))</f>
        <v/>
      </c>
      <c r="B707" s="34"/>
      <c r="C707" s="21"/>
      <c r="D707" s="32" t="str">
        <f aca="false">IF($C707="","",IFERROR(INDEX('Master Barang'!$C$6:$C$105,MATCH($C707,'Master Barang'!$B$6:$B$105,0)),"kode tidak terdaftar"))</f>
        <v/>
      </c>
      <c r="E707" s="15" t="str">
        <f aca="false">IF($C707="","",IFERROR(INDEX('Master Barang'!$D$6:$D$105,MATCH($C707,'Master Barang'!$B$6:$B$105,0)),""))</f>
        <v/>
      </c>
      <c r="F707" s="21"/>
      <c r="G707" s="23"/>
      <c r="H707" s="22"/>
      <c r="I707" s="33" t="str">
        <f aca="false">IF($C707="","",IFERROR(N($G707)*INDEX('Master Barang'!$G$6:$G$105,MATCH($C707,'Master Barang'!$B$6:$B$105,0)),0))</f>
        <v/>
      </c>
    </row>
    <row r="708" customFormat="false" ht="15" hidden="false" customHeight="true" outlineLevel="0" collapsed="false">
      <c r="A708" s="15" t="str">
        <f aca="false">IF($C708="","",COUNTA($C$7:$C708))</f>
        <v/>
      </c>
      <c r="B708" s="35"/>
      <c r="C708" s="26"/>
      <c r="D708" s="32" t="str">
        <f aca="false">IF($C708="","",IFERROR(INDEX('Master Barang'!$C$6:$C$105,MATCH($C708,'Master Barang'!$B$6:$B$105,0)),"kode tidak terdaftar"))</f>
        <v/>
      </c>
      <c r="E708" s="15" t="str">
        <f aca="false">IF($C708="","",IFERROR(INDEX('Master Barang'!$D$6:$D$105,MATCH($C708,'Master Barang'!$B$6:$B$105,0)),""))</f>
        <v/>
      </c>
      <c r="F708" s="26"/>
      <c r="G708" s="28"/>
      <c r="H708" s="27"/>
      <c r="I708" s="33" t="str">
        <f aca="false">IF($C708="","",IFERROR(N($G708)*INDEX('Master Barang'!$G$6:$G$105,MATCH($C708,'Master Barang'!$B$6:$B$105,0)),0))</f>
        <v/>
      </c>
    </row>
    <row r="709" customFormat="false" ht="15" hidden="false" customHeight="true" outlineLevel="0" collapsed="false">
      <c r="A709" s="15" t="str">
        <f aca="false">IF($C709="","",COUNTA($C$7:$C709))</f>
        <v/>
      </c>
      <c r="B709" s="34"/>
      <c r="C709" s="21"/>
      <c r="D709" s="32" t="str">
        <f aca="false">IF($C709="","",IFERROR(INDEX('Master Barang'!$C$6:$C$105,MATCH($C709,'Master Barang'!$B$6:$B$105,0)),"kode tidak terdaftar"))</f>
        <v/>
      </c>
      <c r="E709" s="15" t="str">
        <f aca="false">IF($C709="","",IFERROR(INDEX('Master Barang'!$D$6:$D$105,MATCH($C709,'Master Barang'!$B$6:$B$105,0)),""))</f>
        <v/>
      </c>
      <c r="F709" s="21"/>
      <c r="G709" s="23"/>
      <c r="H709" s="22"/>
      <c r="I709" s="33" t="str">
        <f aca="false">IF($C709="","",IFERROR(N($G709)*INDEX('Master Barang'!$G$6:$G$105,MATCH($C709,'Master Barang'!$B$6:$B$105,0)),0))</f>
        <v/>
      </c>
    </row>
    <row r="710" customFormat="false" ht="15" hidden="false" customHeight="true" outlineLevel="0" collapsed="false">
      <c r="A710" s="15" t="str">
        <f aca="false">IF($C710="","",COUNTA($C$7:$C710))</f>
        <v/>
      </c>
      <c r="B710" s="35"/>
      <c r="C710" s="26"/>
      <c r="D710" s="32" t="str">
        <f aca="false">IF($C710="","",IFERROR(INDEX('Master Barang'!$C$6:$C$105,MATCH($C710,'Master Barang'!$B$6:$B$105,0)),"kode tidak terdaftar"))</f>
        <v/>
      </c>
      <c r="E710" s="15" t="str">
        <f aca="false">IF($C710="","",IFERROR(INDEX('Master Barang'!$D$6:$D$105,MATCH($C710,'Master Barang'!$B$6:$B$105,0)),""))</f>
        <v/>
      </c>
      <c r="F710" s="26"/>
      <c r="G710" s="28"/>
      <c r="H710" s="27"/>
      <c r="I710" s="33" t="str">
        <f aca="false">IF($C710="","",IFERROR(N($G710)*INDEX('Master Barang'!$G$6:$G$105,MATCH($C710,'Master Barang'!$B$6:$B$105,0)),0))</f>
        <v/>
      </c>
    </row>
    <row r="711" customFormat="false" ht="15" hidden="false" customHeight="true" outlineLevel="0" collapsed="false">
      <c r="A711" s="15" t="str">
        <f aca="false">IF($C711="","",COUNTA($C$7:$C711))</f>
        <v/>
      </c>
      <c r="B711" s="34"/>
      <c r="C711" s="21"/>
      <c r="D711" s="32" t="str">
        <f aca="false">IF($C711="","",IFERROR(INDEX('Master Barang'!$C$6:$C$105,MATCH($C711,'Master Barang'!$B$6:$B$105,0)),"kode tidak terdaftar"))</f>
        <v/>
      </c>
      <c r="E711" s="15" t="str">
        <f aca="false">IF($C711="","",IFERROR(INDEX('Master Barang'!$D$6:$D$105,MATCH($C711,'Master Barang'!$B$6:$B$105,0)),""))</f>
        <v/>
      </c>
      <c r="F711" s="21"/>
      <c r="G711" s="23"/>
      <c r="H711" s="22"/>
      <c r="I711" s="33" t="str">
        <f aca="false">IF($C711="","",IFERROR(N($G711)*INDEX('Master Barang'!$G$6:$G$105,MATCH($C711,'Master Barang'!$B$6:$B$105,0)),0))</f>
        <v/>
      </c>
    </row>
    <row r="712" customFormat="false" ht="15" hidden="false" customHeight="true" outlineLevel="0" collapsed="false">
      <c r="A712" s="15" t="str">
        <f aca="false">IF($C712="","",COUNTA($C$7:$C712))</f>
        <v/>
      </c>
      <c r="B712" s="35"/>
      <c r="C712" s="26"/>
      <c r="D712" s="32" t="str">
        <f aca="false">IF($C712="","",IFERROR(INDEX('Master Barang'!$C$6:$C$105,MATCH($C712,'Master Barang'!$B$6:$B$105,0)),"kode tidak terdaftar"))</f>
        <v/>
      </c>
      <c r="E712" s="15" t="str">
        <f aca="false">IF($C712="","",IFERROR(INDEX('Master Barang'!$D$6:$D$105,MATCH($C712,'Master Barang'!$B$6:$B$105,0)),""))</f>
        <v/>
      </c>
      <c r="F712" s="26"/>
      <c r="G712" s="28"/>
      <c r="H712" s="27"/>
      <c r="I712" s="33" t="str">
        <f aca="false">IF($C712="","",IFERROR(N($G712)*INDEX('Master Barang'!$G$6:$G$105,MATCH($C712,'Master Barang'!$B$6:$B$105,0)),0))</f>
        <v/>
      </c>
    </row>
    <row r="713" customFormat="false" ht="15" hidden="false" customHeight="true" outlineLevel="0" collapsed="false">
      <c r="A713" s="15" t="str">
        <f aca="false">IF($C713="","",COUNTA($C$7:$C713))</f>
        <v/>
      </c>
      <c r="B713" s="34"/>
      <c r="C713" s="21"/>
      <c r="D713" s="32" t="str">
        <f aca="false">IF($C713="","",IFERROR(INDEX('Master Barang'!$C$6:$C$105,MATCH($C713,'Master Barang'!$B$6:$B$105,0)),"kode tidak terdaftar"))</f>
        <v/>
      </c>
      <c r="E713" s="15" t="str">
        <f aca="false">IF($C713="","",IFERROR(INDEX('Master Barang'!$D$6:$D$105,MATCH($C713,'Master Barang'!$B$6:$B$105,0)),""))</f>
        <v/>
      </c>
      <c r="F713" s="21"/>
      <c r="G713" s="23"/>
      <c r="H713" s="22"/>
      <c r="I713" s="33" t="str">
        <f aca="false">IF($C713="","",IFERROR(N($G713)*INDEX('Master Barang'!$G$6:$G$105,MATCH($C713,'Master Barang'!$B$6:$B$105,0)),0))</f>
        <v/>
      </c>
    </row>
    <row r="714" customFormat="false" ht="15" hidden="false" customHeight="true" outlineLevel="0" collapsed="false">
      <c r="A714" s="15" t="str">
        <f aca="false">IF($C714="","",COUNTA($C$7:$C714))</f>
        <v/>
      </c>
      <c r="B714" s="35"/>
      <c r="C714" s="26"/>
      <c r="D714" s="32" t="str">
        <f aca="false">IF($C714="","",IFERROR(INDEX('Master Barang'!$C$6:$C$105,MATCH($C714,'Master Barang'!$B$6:$B$105,0)),"kode tidak terdaftar"))</f>
        <v/>
      </c>
      <c r="E714" s="15" t="str">
        <f aca="false">IF($C714="","",IFERROR(INDEX('Master Barang'!$D$6:$D$105,MATCH($C714,'Master Barang'!$B$6:$B$105,0)),""))</f>
        <v/>
      </c>
      <c r="F714" s="26"/>
      <c r="G714" s="28"/>
      <c r="H714" s="27"/>
      <c r="I714" s="33" t="str">
        <f aca="false">IF($C714="","",IFERROR(N($G714)*INDEX('Master Barang'!$G$6:$G$105,MATCH($C714,'Master Barang'!$B$6:$B$105,0)),0))</f>
        <v/>
      </c>
    </row>
    <row r="715" customFormat="false" ht="15" hidden="false" customHeight="true" outlineLevel="0" collapsed="false">
      <c r="A715" s="15" t="str">
        <f aca="false">IF($C715="","",COUNTA($C$7:$C715))</f>
        <v/>
      </c>
      <c r="B715" s="34"/>
      <c r="C715" s="21"/>
      <c r="D715" s="32" t="str">
        <f aca="false">IF($C715="","",IFERROR(INDEX('Master Barang'!$C$6:$C$105,MATCH($C715,'Master Barang'!$B$6:$B$105,0)),"kode tidak terdaftar"))</f>
        <v/>
      </c>
      <c r="E715" s="15" t="str">
        <f aca="false">IF($C715="","",IFERROR(INDEX('Master Barang'!$D$6:$D$105,MATCH($C715,'Master Barang'!$B$6:$B$105,0)),""))</f>
        <v/>
      </c>
      <c r="F715" s="21"/>
      <c r="G715" s="23"/>
      <c r="H715" s="22"/>
      <c r="I715" s="33" t="str">
        <f aca="false">IF($C715="","",IFERROR(N($G715)*INDEX('Master Barang'!$G$6:$G$105,MATCH($C715,'Master Barang'!$B$6:$B$105,0)),0))</f>
        <v/>
      </c>
    </row>
    <row r="716" customFormat="false" ht="15" hidden="false" customHeight="true" outlineLevel="0" collapsed="false">
      <c r="A716" s="15" t="str">
        <f aca="false">IF($C716="","",COUNTA($C$7:$C716))</f>
        <v/>
      </c>
      <c r="B716" s="35"/>
      <c r="C716" s="26"/>
      <c r="D716" s="32" t="str">
        <f aca="false">IF($C716="","",IFERROR(INDEX('Master Barang'!$C$6:$C$105,MATCH($C716,'Master Barang'!$B$6:$B$105,0)),"kode tidak terdaftar"))</f>
        <v/>
      </c>
      <c r="E716" s="15" t="str">
        <f aca="false">IF($C716="","",IFERROR(INDEX('Master Barang'!$D$6:$D$105,MATCH($C716,'Master Barang'!$B$6:$B$105,0)),""))</f>
        <v/>
      </c>
      <c r="F716" s="26"/>
      <c r="G716" s="28"/>
      <c r="H716" s="27"/>
      <c r="I716" s="33" t="str">
        <f aca="false">IF($C716="","",IFERROR(N($G716)*INDEX('Master Barang'!$G$6:$G$105,MATCH($C716,'Master Barang'!$B$6:$B$105,0)),0))</f>
        <v/>
      </c>
    </row>
    <row r="717" customFormat="false" ht="15" hidden="false" customHeight="true" outlineLevel="0" collapsed="false">
      <c r="A717" s="15" t="str">
        <f aca="false">IF($C717="","",COUNTA($C$7:$C717))</f>
        <v/>
      </c>
      <c r="B717" s="34"/>
      <c r="C717" s="21"/>
      <c r="D717" s="32" t="str">
        <f aca="false">IF($C717="","",IFERROR(INDEX('Master Barang'!$C$6:$C$105,MATCH($C717,'Master Barang'!$B$6:$B$105,0)),"kode tidak terdaftar"))</f>
        <v/>
      </c>
      <c r="E717" s="15" t="str">
        <f aca="false">IF($C717="","",IFERROR(INDEX('Master Barang'!$D$6:$D$105,MATCH($C717,'Master Barang'!$B$6:$B$105,0)),""))</f>
        <v/>
      </c>
      <c r="F717" s="21"/>
      <c r="G717" s="23"/>
      <c r="H717" s="22"/>
      <c r="I717" s="33" t="str">
        <f aca="false">IF($C717="","",IFERROR(N($G717)*INDEX('Master Barang'!$G$6:$G$105,MATCH($C717,'Master Barang'!$B$6:$B$105,0)),0))</f>
        <v/>
      </c>
    </row>
    <row r="718" customFormat="false" ht="15" hidden="false" customHeight="true" outlineLevel="0" collapsed="false">
      <c r="A718" s="15" t="str">
        <f aca="false">IF($C718="","",COUNTA($C$7:$C718))</f>
        <v/>
      </c>
      <c r="B718" s="35"/>
      <c r="C718" s="26"/>
      <c r="D718" s="32" t="str">
        <f aca="false">IF($C718="","",IFERROR(INDEX('Master Barang'!$C$6:$C$105,MATCH($C718,'Master Barang'!$B$6:$B$105,0)),"kode tidak terdaftar"))</f>
        <v/>
      </c>
      <c r="E718" s="15" t="str">
        <f aca="false">IF($C718="","",IFERROR(INDEX('Master Barang'!$D$6:$D$105,MATCH($C718,'Master Barang'!$B$6:$B$105,0)),""))</f>
        <v/>
      </c>
      <c r="F718" s="26"/>
      <c r="G718" s="28"/>
      <c r="H718" s="27"/>
      <c r="I718" s="33" t="str">
        <f aca="false">IF($C718="","",IFERROR(N($G718)*INDEX('Master Barang'!$G$6:$G$105,MATCH($C718,'Master Barang'!$B$6:$B$105,0)),0))</f>
        <v/>
      </c>
    </row>
    <row r="719" customFormat="false" ht="15" hidden="false" customHeight="true" outlineLevel="0" collapsed="false">
      <c r="A719" s="15" t="str">
        <f aca="false">IF($C719="","",COUNTA($C$7:$C719))</f>
        <v/>
      </c>
      <c r="B719" s="34"/>
      <c r="C719" s="21"/>
      <c r="D719" s="32" t="str">
        <f aca="false">IF($C719="","",IFERROR(INDEX('Master Barang'!$C$6:$C$105,MATCH($C719,'Master Barang'!$B$6:$B$105,0)),"kode tidak terdaftar"))</f>
        <v/>
      </c>
      <c r="E719" s="15" t="str">
        <f aca="false">IF($C719="","",IFERROR(INDEX('Master Barang'!$D$6:$D$105,MATCH($C719,'Master Barang'!$B$6:$B$105,0)),""))</f>
        <v/>
      </c>
      <c r="F719" s="21"/>
      <c r="G719" s="23"/>
      <c r="H719" s="22"/>
      <c r="I719" s="33" t="str">
        <f aca="false">IF($C719="","",IFERROR(N($G719)*INDEX('Master Barang'!$G$6:$G$105,MATCH($C719,'Master Barang'!$B$6:$B$105,0)),0))</f>
        <v/>
      </c>
    </row>
    <row r="720" customFormat="false" ht="15" hidden="false" customHeight="true" outlineLevel="0" collapsed="false">
      <c r="A720" s="15" t="str">
        <f aca="false">IF($C720="","",COUNTA($C$7:$C720))</f>
        <v/>
      </c>
      <c r="B720" s="35"/>
      <c r="C720" s="26"/>
      <c r="D720" s="32" t="str">
        <f aca="false">IF($C720="","",IFERROR(INDEX('Master Barang'!$C$6:$C$105,MATCH($C720,'Master Barang'!$B$6:$B$105,0)),"kode tidak terdaftar"))</f>
        <v/>
      </c>
      <c r="E720" s="15" t="str">
        <f aca="false">IF($C720="","",IFERROR(INDEX('Master Barang'!$D$6:$D$105,MATCH($C720,'Master Barang'!$B$6:$B$105,0)),""))</f>
        <v/>
      </c>
      <c r="F720" s="26"/>
      <c r="G720" s="28"/>
      <c r="H720" s="27"/>
      <c r="I720" s="33" t="str">
        <f aca="false">IF($C720="","",IFERROR(N($G720)*INDEX('Master Barang'!$G$6:$G$105,MATCH($C720,'Master Barang'!$B$6:$B$105,0)),0))</f>
        <v/>
      </c>
    </row>
    <row r="721" customFormat="false" ht="15" hidden="false" customHeight="true" outlineLevel="0" collapsed="false">
      <c r="A721" s="15" t="str">
        <f aca="false">IF($C721="","",COUNTA($C$7:$C721))</f>
        <v/>
      </c>
      <c r="B721" s="34"/>
      <c r="C721" s="21"/>
      <c r="D721" s="32" t="str">
        <f aca="false">IF($C721="","",IFERROR(INDEX('Master Barang'!$C$6:$C$105,MATCH($C721,'Master Barang'!$B$6:$B$105,0)),"kode tidak terdaftar"))</f>
        <v/>
      </c>
      <c r="E721" s="15" t="str">
        <f aca="false">IF($C721="","",IFERROR(INDEX('Master Barang'!$D$6:$D$105,MATCH($C721,'Master Barang'!$B$6:$B$105,0)),""))</f>
        <v/>
      </c>
      <c r="F721" s="21"/>
      <c r="G721" s="23"/>
      <c r="H721" s="22"/>
      <c r="I721" s="33" t="str">
        <f aca="false">IF($C721="","",IFERROR(N($G721)*INDEX('Master Barang'!$G$6:$G$105,MATCH($C721,'Master Barang'!$B$6:$B$105,0)),0))</f>
        <v/>
      </c>
    </row>
    <row r="722" customFormat="false" ht="15" hidden="false" customHeight="true" outlineLevel="0" collapsed="false">
      <c r="A722" s="15" t="str">
        <f aca="false">IF($C722="","",COUNTA($C$7:$C722))</f>
        <v/>
      </c>
      <c r="B722" s="35"/>
      <c r="C722" s="26"/>
      <c r="D722" s="32" t="str">
        <f aca="false">IF($C722="","",IFERROR(INDEX('Master Barang'!$C$6:$C$105,MATCH($C722,'Master Barang'!$B$6:$B$105,0)),"kode tidak terdaftar"))</f>
        <v/>
      </c>
      <c r="E722" s="15" t="str">
        <f aca="false">IF($C722="","",IFERROR(INDEX('Master Barang'!$D$6:$D$105,MATCH($C722,'Master Barang'!$B$6:$B$105,0)),""))</f>
        <v/>
      </c>
      <c r="F722" s="26"/>
      <c r="G722" s="28"/>
      <c r="H722" s="27"/>
      <c r="I722" s="33" t="str">
        <f aca="false">IF($C722="","",IFERROR(N($G722)*INDEX('Master Barang'!$G$6:$G$105,MATCH($C722,'Master Barang'!$B$6:$B$105,0)),0))</f>
        <v/>
      </c>
    </row>
    <row r="723" customFormat="false" ht="15" hidden="false" customHeight="true" outlineLevel="0" collapsed="false">
      <c r="A723" s="15" t="str">
        <f aca="false">IF($C723="","",COUNTA($C$7:$C723))</f>
        <v/>
      </c>
      <c r="B723" s="34"/>
      <c r="C723" s="21"/>
      <c r="D723" s="32" t="str">
        <f aca="false">IF($C723="","",IFERROR(INDEX('Master Barang'!$C$6:$C$105,MATCH($C723,'Master Barang'!$B$6:$B$105,0)),"kode tidak terdaftar"))</f>
        <v/>
      </c>
      <c r="E723" s="15" t="str">
        <f aca="false">IF($C723="","",IFERROR(INDEX('Master Barang'!$D$6:$D$105,MATCH($C723,'Master Barang'!$B$6:$B$105,0)),""))</f>
        <v/>
      </c>
      <c r="F723" s="21"/>
      <c r="G723" s="23"/>
      <c r="H723" s="22"/>
      <c r="I723" s="33" t="str">
        <f aca="false">IF($C723="","",IFERROR(N($G723)*INDEX('Master Barang'!$G$6:$G$105,MATCH($C723,'Master Barang'!$B$6:$B$105,0)),0))</f>
        <v/>
      </c>
    </row>
    <row r="724" customFormat="false" ht="15" hidden="false" customHeight="true" outlineLevel="0" collapsed="false">
      <c r="A724" s="15" t="str">
        <f aca="false">IF($C724="","",COUNTA($C$7:$C724))</f>
        <v/>
      </c>
      <c r="B724" s="35"/>
      <c r="C724" s="26"/>
      <c r="D724" s="32" t="str">
        <f aca="false">IF($C724="","",IFERROR(INDEX('Master Barang'!$C$6:$C$105,MATCH($C724,'Master Barang'!$B$6:$B$105,0)),"kode tidak terdaftar"))</f>
        <v/>
      </c>
      <c r="E724" s="15" t="str">
        <f aca="false">IF($C724="","",IFERROR(INDEX('Master Barang'!$D$6:$D$105,MATCH($C724,'Master Barang'!$B$6:$B$105,0)),""))</f>
        <v/>
      </c>
      <c r="F724" s="26"/>
      <c r="G724" s="28"/>
      <c r="H724" s="27"/>
      <c r="I724" s="33" t="str">
        <f aca="false">IF($C724="","",IFERROR(N($G724)*INDEX('Master Barang'!$G$6:$G$105,MATCH($C724,'Master Barang'!$B$6:$B$105,0)),0))</f>
        <v/>
      </c>
    </row>
    <row r="725" customFormat="false" ht="15" hidden="false" customHeight="true" outlineLevel="0" collapsed="false">
      <c r="A725" s="15" t="str">
        <f aca="false">IF($C725="","",COUNTA($C$7:$C725))</f>
        <v/>
      </c>
      <c r="B725" s="34"/>
      <c r="C725" s="21"/>
      <c r="D725" s="32" t="str">
        <f aca="false">IF($C725="","",IFERROR(INDEX('Master Barang'!$C$6:$C$105,MATCH($C725,'Master Barang'!$B$6:$B$105,0)),"kode tidak terdaftar"))</f>
        <v/>
      </c>
      <c r="E725" s="15" t="str">
        <f aca="false">IF($C725="","",IFERROR(INDEX('Master Barang'!$D$6:$D$105,MATCH($C725,'Master Barang'!$B$6:$B$105,0)),""))</f>
        <v/>
      </c>
      <c r="F725" s="21"/>
      <c r="G725" s="23"/>
      <c r="H725" s="22"/>
      <c r="I725" s="33" t="str">
        <f aca="false">IF($C725="","",IFERROR(N($G725)*INDEX('Master Barang'!$G$6:$G$105,MATCH($C725,'Master Barang'!$B$6:$B$105,0)),0))</f>
        <v/>
      </c>
    </row>
    <row r="726" customFormat="false" ht="15" hidden="false" customHeight="true" outlineLevel="0" collapsed="false">
      <c r="A726" s="15" t="str">
        <f aca="false">IF($C726="","",COUNTA($C$7:$C726))</f>
        <v/>
      </c>
      <c r="B726" s="35"/>
      <c r="C726" s="26"/>
      <c r="D726" s="32" t="str">
        <f aca="false">IF($C726="","",IFERROR(INDEX('Master Barang'!$C$6:$C$105,MATCH($C726,'Master Barang'!$B$6:$B$105,0)),"kode tidak terdaftar"))</f>
        <v/>
      </c>
      <c r="E726" s="15" t="str">
        <f aca="false">IF($C726="","",IFERROR(INDEX('Master Barang'!$D$6:$D$105,MATCH($C726,'Master Barang'!$B$6:$B$105,0)),""))</f>
        <v/>
      </c>
      <c r="F726" s="26"/>
      <c r="G726" s="28"/>
      <c r="H726" s="27"/>
      <c r="I726" s="33" t="str">
        <f aca="false">IF($C726="","",IFERROR(N($G726)*INDEX('Master Barang'!$G$6:$G$105,MATCH($C726,'Master Barang'!$B$6:$B$105,0)),0))</f>
        <v/>
      </c>
    </row>
    <row r="727" customFormat="false" ht="15" hidden="false" customHeight="true" outlineLevel="0" collapsed="false">
      <c r="A727" s="15" t="str">
        <f aca="false">IF($C727="","",COUNTA($C$7:$C727))</f>
        <v/>
      </c>
      <c r="B727" s="34"/>
      <c r="C727" s="21"/>
      <c r="D727" s="32" t="str">
        <f aca="false">IF($C727="","",IFERROR(INDEX('Master Barang'!$C$6:$C$105,MATCH($C727,'Master Barang'!$B$6:$B$105,0)),"kode tidak terdaftar"))</f>
        <v/>
      </c>
      <c r="E727" s="15" t="str">
        <f aca="false">IF($C727="","",IFERROR(INDEX('Master Barang'!$D$6:$D$105,MATCH($C727,'Master Barang'!$B$6:$B$105,0)),""))</f>
        <v/>
      </c>
      <c r="F727" s="21"/>
      <c r="G727" s="23"/>
      <c r="H727" s="22"/>
      <c r="I727" s="33" t="str">
        <f aca="false">IF($C727="","",IFERROR(N($G727)*INDEX('Master Barang'!$G$6:$G$105,MATCH($C727,'Master Barang'!$B$6:$B$105,0)),0))</f>
        <v/>
      </c>
    </row>
    <row r="728" customFormat="false" ht="15" hidden="false" customHeight="true" outlineLevel="0" collapsed="false">
      <c r="A728" s="15" t="str">
        <f aca="false">IF($C728="","",COUNTA($C$7:$C728))</f>
        <v/>
      </c>
      <c r="B728" s="35"/>
      <c r="C728" s="26"/>
      <c r="D728" s="32" t="str">
        <f aca="false">IF($C728="","",IFERROR(INDEX('Master Barang'!$C$6:$C$105,MATCH($C728,'Master Barang'!$B$6:$B$105,0)),"kode tidak terdaftar"))</f>
        <v/>
      </c>
      <c r="E728" s="15" t="str">
        <f aca="false">IF($C728="","",IFERROR(INDEX('Master Barang'!$D$6:$D$105,MATCH($C728,'Master Barang'!$B$6:$B$105,0)),""))</f>
        <v/>
      </c>
      <c r="F728" s="26"/>
      <c r="G728" s="28"/>
      <c r="H728" s="27"/>
      <c r="I728" s="33" t="str">
        <f aca="false">IF($C728="","",IFERROR(N($G728)*INDEX('Master Barang'!$G$6:$G$105,MATCH($C728,'Master Barang'!$B$6:$B$105,0)),0))</f>
        <v/>
      </c>
    </row>
    <row r="729" customFormat="false" ht="15" hidden="false" customHeight="true" outlineLevel="0" collapsed="false">
      <c r="A729" s="15" t="str">
        <f aca="false">IF($C729="","",COUNTA($C$7:$C729))</f>
        <v/>
      </c>
      <c r="B729" s="34"/>
      <c r="C729" s="21"/>
      <c r="D729" s="32" t="str">
        <f aca="false">IF($C729="","",IFERROR(INDEX('Master Barang'!$C$6:$C$105,MATCH($C729,'Master Barang'!$B$6:$B$105,0)),"kode tidak terdaftar"))</f>
        <v/>
      </c>
      <c r="E729" s="15" t="str">
        <f aca="false">IF($C729="","",IFERROR(INDEX('Master Barang'!$D$6:$D$105,MATCH($C729,'Master Barang'!$B$6:$B$105,0)),""))</f>
        <v/>
      </c>
      <c r="F729" s="21"/>
      <c r="G729" s="23"/>
      <c r="H729" s="22"/>
      <c r="I729" s="33" t="str">
        <f aca="false">IF($C729="","",IFERROR(N($G729)*INDEX('Master Barang'!$G$6:$G$105,MATCH($C729,'Master Barang'!$B$6:$B$105,0)),0))</f>
        <v/>
      </c>
    </row>
    <row r="730" customFormat="false" ht="15" hidden="false" customHeight="true" outlineLevel="0" collapsed="false">
      <c r="A730" s="15" t="str">
        <f aca="false">IF($C730="","",COUNTA($C$7:$C730))</f>
        <v/>
      </c>
      <c r="B730" s="35"/>
      <c r="C730" s="26"/>
      <c r="D730" s="32" t="str">
        <f aca="false">IF($C730="","",IFERROR(INDEX('Master Barang'!$C$6:$C$105,MATCH($C730,'Master Barang'!$B$6:$B$105,0)),"kode tidak terdaftar"))</f>
        <v/>
      </c>
      <c r="E730" s="15" t="str">
        <f aca="false">IF($C730="","",IFERROR(INDEX('Master Barang'!$D$6:$D$105,MATCH($C730,'Master Barang'!$B$6:$B$105,0)),""))</f>
        <v/>
      </c>
      <c r="F730" s="26"/>
      <c r="G730" s="28"/>
      <c r="H730" s="27"/>
      <c r="I730" s="33" t="str">
        <f aca="false">IF($C730="","",IFERROR(N($G730)*INDEX('Master Barang'!$G$6:$G$105,MATCH($C730,'Master Barang'!$B$6:$B$105,0)),0))</f>
        <v/>
      </c>
    </row>
    <row r="731" customFormat="false" ht="15" hidden="false" customHeight="true" outlineLevel="0" collapsed="false">
      <c r="A731" s="15" t="str">
        <f aca="false">IF($C731="","",COUNTA($C$7:$C731))</f>
        <v/>
      </c>
      <c r="B731" s="34"/>
      <c r="C731" s="21"/>
      <c r="D731" s="32" t="str">
        <f aca="false">IF($C731="","",IFERROR(INDEX('Master Barang'!$C$6:$C$105,MATCH($C731,'Master Barang'!$B$6:$B$105,0)),"kode tidak terdaftar"))</f>
        <v/>
      </c>
      <c r="E731" s="15" t="str">
        <f aca="false">IF($C731="","",IFERROR(INDEX('Master Barang'!$D$6:$D$105,MATCH($C731,'Master Barang'!$B$6:$B$105,0)),""))</f>
        <v/>
      </c>
      <c r="F731" s="21"/>
      <c r="G731" s="23"/>
      <c r="H731" s="22"/>
      <c r="I731" s="33" t="str">
        <f aca="false">IF($C731="","",IFERROR(N($G731)*INDEX('Master Barang'!$G$6:$G$105,MATCH($C731,'Master Barang'!$B$6:$B$105,0)),0))</f>
        <v/>
      </c>
    </row>
    <row r="732" customFormat="false" ht="15" hidden="false" customHeight="true" outlineLevel="0" collapsed="false">
      <c r="A732" s="15" t="str">
        <f aca="false">IF($C732="","",COUNTA($C$7:$C732))</f>
        <v/>
      </c>
      <c r="B732" s="35"/>
      <c r="C732" s="26"/>
      <c r="D732" s="32" t="str">
        <f aca="false">IF($C732="","",IFERROR(INDEX('Master Barang'!$C$6:$C$105,MATCH($C732,'Master Barang'!$B$6:$B$105,0)),"kode tidak terdaftar"))</f>
        <v/>
      </c>
      <c r="E732" s="15" t="str">
        <f aca="false">IF($C732="","",IFERROR(INDEX('Master Barang'!$D$6:$D$105,MATCH($C732,'Master Barang'!$B$6:$B$105,0)),""))</f>
        <v/>
      </c>
      <c r="F732" s="26"/>
      <c r="G732" s="28"/>
      <c r="H732" s="27"/>
      <c r="I732" s="33" t="str">
        <f aca="false">IF($C732="","",IFERROR(N($G732)*INDEX('Master Barang'!$G$6:$G$105,MATCH($C732,'Master Barang'!$B$6:$B$105,0)),0))</f>
        <v/>
      </c>
    </row>
    <row r="733" customFormat="false" ht="15" hidden="false" customHeight="true" outlineLevel="0" collapsed="false">
      <c r="A733" s="15" t="str">
        <f aca="false">IF($C733="","",COUNTA($C$7:$C733))</f>
        <v/>
      </c>
      <c r="B733" s="34"/>
      <c r="C733" s="21"/>
      <c r="D733" s="32" t="str">
        <f aca="false">IF($C733="","",IFERROR(INDEX('Master Barang'!$C$6:$C$105,MATCH($C733,'Master Barang'!$B$6:$B$105,0)),"kode tidak terdaftar"))</f>
        <v/>
      </c>
      <c r="E733" s="15" t="str">
        <f aca="false">IF($C733="","",IFERROR(INDEX('Master Barang'!$D$6:$D$105,MATCH($C733,'Master Barang'!$B$6:$B$105,0)),""))</f>
        <v/>
      </c>
      <c r="F733" s="21"/>
      <c r="G733" s="23"/>
      <c r="H733" s="22"/>
      <c r="I733" s="33" t="str">
        <f aca="false">IF($C733="","",IFERROR(N($G733)*INDEX('Master Barang'!$G$6:$G$105,MATCH($C733,'Master Barang'!$B$6:$B$105,0)),0))</f>
        <v/>
      </c>
    </row>
    <row r="734" customFormat="false" ht="15" hidden="false" customHeight="true" outlineLevel="0" collapsed="false">
      <c r="A734" s="15" t="str">
        <f aca="false">IF($C734="","",COUNTA($C$7:$C734))</f>
        <v/>
      </c>
      <c r="B734" s="35"/>
      <c r="C734" s="26"/>
      <c r="D734" s="32" t="str">
        <f aca="false">IF($C734="","",IFERROR(INDEX('Master Barang'!$C$6:$C$105,MATCH($C734,'Master Barang'!$B$6:$B$105,0)),"kode tidak terdaftar"))</f>
        <v/>
      </c>
      <c r="E734" s="15" t="str">
        <f aca="false">IF($C734="","",IFERROR(INDEX('Master Barang'!$D$6:$D$105,MATCH($C734,'Master Barang'!$B$6:$B$105,0)),""))</f>
        <v/>
      </c>
      <c r="F734" s="26"/>
      <c r="G734" s="28"/>
      <c r="H734" s="27"/>
      <c r="I734" s="33" t="str">
        <f aca="false">IF($C734="","",IFERROR(N($G734)*INDEX('Master Barang'!$G$6:$G$105,MATCH($C734,'Master Barang'!$B$6:$B$105,0)),0))</f>
        <v/>
      </c>
    </row>
    <row r="735" customFormat="false" ht="15" hidden="false" customHeight="true" outlineLevel="0" collapsed="false">
      <c r="A735" s="15" t="str">
        <f aca="false">IF($C735="","",COUNTA($C$7:$C735))</f>
        <v/>
      </c>
      <c r="B735" s="34"/>
      <c r="C735" s="21"/>
      <c r="D735" s="32" t="str">
        <f aca="false">IF($C735="","",IFERROR(INDEX('Master Barang'!$C$6:$C$105,MATCH($C735,'Master Barang'!$B$6:$B$105,0)),"kode tidak terdaftar"))</f>
        <v/>
      </c>
      <c r="E735" s="15" t="str">
        <f aca="false">IF($C735="","",IFERROR(INDEX('Master Barang'!$D$6:$D$105,MATCH($C735,'Master Barang'!$B$6:$B$105,0)),""))</f>
        <v/>
      </c>
      <c r="F735" s="21"/>
      <c r="G735" s="23"/>
      <c r="H735" s="22"/>
      <c r="I735" s="33" t="str">
        <f aca="false">IF($C735="","",IFERROR(N($G735)*INDEX('Master Barang'!$G$6:$G$105,MATCH($C735,'Master Barang'!$B$6:$B$105,0)),0))</f>
        <v/>
      </c>
    </row>
    <row r="736" customFormat="false" ht="15" hidden="false" customHeight="true" outlineLevel="0" collapsed="false">
      <c r="A736" s="15" t="str">
        <f aca="false">IF($C736="","",COUNTA($C$7:$C736))</f>
        <v/>
      </c>
      <c r="B736" s="35"/>
      <c r="C736" s="26"/>
      <c r="D736" s="32" t="str">
        <f aca="false">IF($C736="","",IFERROR(INDEX('Master Barang'!$C$6:$C$105,MATCH($C736,'Master Barang'!$B$6:$B$105,0)),"kode tidak terdaftar"))</f>
        <v/>
      </c>
      <c r="E736" s="15" t="str">
        <f aca="false">IF($C736="","",IFERROR(INDEX('Master Barang'!$D$6:$D$105,MATCH($C736,'Master Barang'!$B$6:$B$105,0)),""))</f>
        <v/>
      </c>
      <c r="F736" s="26"/>
      <c r="G736" s="28"/>
      <c r="H736" s="27"/>
      <c r="I736" s="33" t="str">
        <f aca="false">IF($C736="","",IFERROR(N($G736)*INDEX('Master Barang'!$G$6:$G$105,MATCH($C736,'Master Barang'!$B$6:$B$105,0)),0))</f>
        <v/>
      </c>
    </row>
    <row r="737" customFormat="false" ht="15" hidden="false" customHeight="true" outlineLevel="0" collapsed="false">
      <c r="A737" s="15" t="str">
        <f aca="false">IF($C737="","",COUNTA($C$7:$C737))</f>
        <v/>
      </c>
      <c r="B737" s="34"/>
      <c r="C737" s="21"/>
      <c r="D737" s="32" t="str">
        <f aca="false">IF($C737="","",IFERROR(INDEX('Master Barang'!$C$6:$C$105,MATCH($C737,'Master Barang'!$B$6:$B$105,0)),"kode tidak terdaftar"))</f>
        <v/>
      </c>
      <c r="E737" s="15" t="str">
        <f aca="false">IF($C737="","",IFERROR(INDEX('Master Barang'!$D$6:$D$105,MATCH($C737,'Master Barang'!$B$6:$B$105,0)),""))</f>
        <v/>
      </c>
      <c r="F737" s="21"/>
      <c r="G737" s="23"/>
      <c r="H737" s="22"/>
      <c r="I737" s="33" t="str">
        <f aca="false">IF($C737="","",IFERROR(N($G737)*INDEX('Master Barang'!$G$6:$G$105,MATCH($C737,'Master Barang'!$B$6:$B$105,0)),0))</f>
        <v/>
      </c>
    </row>
    <row r="738" customFormat="false" ht="15" hidden="false" customHeight="true" outlineLevel="0" collapsed="false">
      <c r="A738" s="15" t="str">
        <f aca="false">IF($C738="","",COUNTA($C$7:$C738))</f>
        <v/>
      </c>
      <c r="B738" s="35"/>
      <c r="C738" s="26"/>
      <c r="D738" s="32" t="str">
        <f aca="false">IF($C738="","",IFERROR(INDEX('Master Barang'!$C$6:$C$105,MATCH($C738,'Master Barang'!$B$6:$B$105,0)),"kode tidak terdaftar"))</f>
        <v/>
      </c>
      <c r="E738" s="15" t="str">
        <f aca="false">IF($C738="","",IFERROR(INDEX('Master Barang'!$D$6:$D$105,MATCH($C738,'Master Barang'!$B$6:$B$105,0)),""))</f>
        <v/>
      </c>
      <c r="F738" s="26"/>
      <c r="G738" s="28"/>
      <c r="H738" s="27"/>
      <c r="I738" s="33" t="str">
        <f aca="false">IF($C738="","",IFERROR(N($G738)*INDEX('Master Barang'!$G$6:$G$105,MATCH($C738,'Master Barang'!$B$6:$B$105,0)),0))</f>
        <v/>
      </c>
    </row>
    <row r="739" customFormat="false" ht="15" hidden="false" customHeight="true" outlineLevel="0" collapsed="false">
      <c r="A739" s="15" t="str">
        <f aca="false">IF($C739="","",COUNTA($C$7:$C739))</f>
        <v/>
      </c>
      <c r="B739" s="34"/>
      <c r="C739" s="21"/>
      <c r="D739" s="32" t="str">
        <f aca="false">IF($C739="","",IFERROR(INDEX('Master Barang'!$C$6:$C$105,MATCH($C739,'Master Barang'!$B$6:$B$105,0)),"kode tidak terdaftar"))</f>
        <v/>
      </c>
      <c r="E739" s="15" t="str">
        <f aca="false">IF($C739="","",IFERROR(INDEX('Master Barang'!$D$6:$D$105,MATCH($C739,'Master Barang'!$B$6:$B$105,0)),""))</f>
        <v/>
      </c>
      <c r="F739" s="21"/>
      <c r="G739" s="23"/>
      <c r="H739" s="22"/>
      <c r="I739" s="33" t="str">
        <f aca="false">IF($C739="","",IFERROR(N($G739)*INDEX('Master Barang'!$G$6:$G$105,MATCH($C739,'Master Barang'!$B$6:$B$105,0)),0))</f>
        <v/>
      </c>
    </row>
    <row r="740" customFormat="false" ht="15" hidden="false" customHeight="true" outlineLevel="0" collapsed="false">
      <c r="A740" s="15" t="str">
        <f aca="false">IF($C740="","",COUNTA($C$7:$C740))</f>
        <v/>
      </c>
      <c r="B740" s="35"/>
      <c r="C740" s="26"/>
      <c r="D740" s="32" t="str">
        <f aca="false">IF($C740="","",IFERROR(INDEX('Master Barang'!$C$6:$C$105,MATCH($C740,'Master Barang'!$B$6:$B$105,0)),"kode tidak terdaftar"))</f>
        <v/>
      </c>
      <c r="E740" s="15" t="str">
        <f aca="false">IF($C740="","",IFERROR(INDEX('Master Barang'!$D$6:$D$105,MATCH($C740,'Master Barang'!$B$6:$B$105,0)),""))</f>
        <v/>
      </c>
      <c r="F740" s="26"/>
      <c r="G740" s="28"/>
      <c r="H740" s="27"/>
      <c r="I740" s="33" t="str">
        <f aca="false">IF($C740="","",IFERROR(N($G740)*INDEX('Master Barang'!$G$6:$G$105,MATCH($C740,'Master Barang'!$B$6:$B$105,0)),0))</f>
        <v/>
      </c>
    </row>
    <row r="741" customFormat="false" ht="15" hidden="false" customHeight="true" outlineLevel="0" collapsed="false">
      <c r="A741" s="15" t="str">
        <f aca="false">IF($C741="","",COUNTA($C$7:$C741))</f>
        <v/>
      </c>
      <c r="B741" s="34"/>
      <c r="C741" s="21"/>
      <c r="D741" s="32" t="str">
        <f aca="false">IF($C741="","",IFERROR(INDEX('Master Barang'!$C$6:$C$105,MATCH($C741,'Master Barang'!$B$6:$B$105,0)),"kode tidak terdaftar"))</f>
        <v/>
      </c>
      <c r="E741" s="15" t="str">
        <f aca="false">IF($C741="","",IFERROR(INDEX('Master Barang'!$D$6:$D$105,MATCH($C741,'Master Barang'!$B$6:$B$105,0)),""))</f>
        <v/>
      </c>
      <c r="F741" s="21"/>
      <c r="G741" s="23"/>
      <c r="H741" s="22"/>
      <c r="I741" s="33" t="str">
        <f aca="false">IF($C741="","",IFERROR(N($G741)*INDEX('Master Barang'!$G$6:$G$105,MATCH($C741,'Master Barang'!$B$6:$B$105,0)),0))</f>
        <v/>
      </c>
    </row>
    <row r="742" customFormat="false" ht="15" hidden="false" customHeight="true" outlineLevel="0" collapsed="false">
      <c r="A742" s="15" t="str">
        <f aca="false">IF($C742="","",COUNTA($C$7:$C742))</f>
        <v/>
      </c>
      <c r="B742" s="35"/>
      <c r="C742" s="26"/>
      <c r="D742" s="32" t="str">
        <f aca="false">IF($C742="","",IFERROR(INDEX('Master Barang'!$C$6:$C$105,MATCH($C742,'Master Barang'!$B$6:$B$105,0)),"kode tidak terdaftar"))</f>
        <v/>
      </c>
      <c r="E742" s="15" t="str">
        <f aca="false">IF($C742="","",IFERROR(INDEX('Master Barang'!$D$6:$D$105,MATCH($C742,'Master Barang'!$B$6:$B$105,0)),""))</f>
        <v/>
      </c>
      <c r="F742" s="26"/>
      <c r="G742" s="28"/>
      <c r="H742" s="27"/>
      <c r="I742" s="33" t="str">
        <f aca="false">IF($C742="","",IFERROR(N($G742)*INDEX('Master Barang'!$G$6:$G$105,MATCH($C742,'Master Barang'!$B$6:$B$105,0)),0))</f>
        <v/>
      </c>
    </row>
    <row r="743" customFormat="false" ht="15" hidden="false" customHeight="true" outlineLevel="0" collapsed="false">
      <c r="A743" s="15" t="str">
        <f aca="false">IF($C743="","",COUNTA($C$7:$C743))</f>
        <v/>
      </c>
      <c r="B743" s="34"/>
      <c r="C743" s="21"/>
      <c r="D743" s="32" t="str">
        <f aca="false">IF($C743="","",IFERROR(INDEX('Master Barang'!$C$6:$C$105,MATCH($C743,'Master Barang'!$B$6:$B$105,0)),"kode tidak terdaftar"))</f>
        <v/>
      </c>
      <c r="E743" s="15" t="str">
        <f aca="false">IF($C743="","",IFERROR(INDEX('Master Barang'!$D$6:$D$105,MATCH($C743,'Master Barang'!$B$6:$B$105,0)),""))</f>
        <v/>
      </c>
      <c r="F743" s="21"/>
      <c r="G743" s="23"/>
      <c r="H743" s="22"/>
      <c r="I743" s="33" t="str">
        <f aca="false">IF($C743="","",IFERROR(N($G743)*INDEX('Master Barang'!$G$6:$G$105,MATCH($C743,'Master Barang'!$B$6:$B$105,0)),0))</f>
        <v/>
      </c>
    </row>
    <row r="744" customFormat="false" ht="15" hidden="false" customHeight="true" outlineLevel="0" collapsed="false">
      <c r="A744" s="15" t="str">
        <f aca="false">IF($C744="","",COUNTA($C$7:$C744))</f>
        <v/>
      </c>
      <c r="B744" s="35"/>
      <c r="C744" s="26"/>
      <c r="D744" s="32" t="str">
        <f aca="false">IF($C744="","",IFERROR(INDEX('Master Barang'!$C$6:$C$105,MATCH($C744,'Master Barang'!$B$6:$B$105,0)),"kode tidak terdaftar"))</f>
        <v/>
      </c>
      <c r="E744" s="15" t="str">
        <f aca="false">IF($C744="","",IFERROR(INDEX('Master Barang'!$D$6:$D$105,MATCH($C744,'Master Barang'!$B$6:$B$105,0)),""))</f>
        <v/>
      </c>
      <c r="F744" s="26"/>
      <c r="G744" s="28"/>
      <c r="H744" s="27"/>
      <c r="I744" s="33" t="str">
        <f aca="false">IF($C744="","",IFERROR(N($G744)*INDEX('Master Barang'!$G$6:$G$105,MATCH($C744,'Master Barang'!$B$6:$B$105,0)),0))</f>
        <v/>
      </c>
    </row>
    <row r="745" customFormat="false" ht="15" hidden="false" customHeight="true" outlineLevel="0" collapsed="false">
      <c r="A745" s="15" t="str">
        <f aca="false">IF($C745="","",COUNTA($C$7:$C745))</f>
        <v/>
      </c>
      <c r="B745" s="34"/>
      <c r="C745" s="21"/>
      <c r="D745" s="32" t="str">
        <f aca="false">IF($C745="","",IFERROR(INDEX('Master Barang'!$C$6:$C$105,MATCH($C745,'Master Barang'!$B$6:$B$105,0)),"kode tidak terdaftar"))</f>
        <v/>
      </c>
      <c r="E745" s="15" t="str">
        <f aca="false">IF($C745="","",IFERROR(INDEX('Master Barang'!$D$6:$D$105,MATCH($C745,'Master Barang'!$B$6:$B$105,0)),""))</f>
        <v/>
      </c>
      <c r="F745" s="21"/>
      <c r="G745" s="23"/>
      <c r="H745" s="22"/>
      <c r="I745" s="33" t="str">
        <f aca="false">IF($C745="","",IFERROR(N($G745)*INDEX('Master Barang'!$G$6:$G$105,MATCH($C745,'Master Barang'!$B$6:$B$105,0)),0))</f>
        <v/>
      </c>
    </row>
    <row r="746" customFormat="false" ht="15" hidden="false" customHeight="true" outlineLevel="0" collapsed="false">
      <c r="A746" s="15" t="str">
        <f aca="false">IF($C746="","",COUNTA($C$7:$C746))</f>
        <v/>
      </c>
      <c r="B746" s="35"/>
      <c r="C746" s="26"/>
      <c r="D746" s="32" t="str">
        <f aca="false">IF($C746="","",IFERROR(INDEX('Master Barang'!$C$6:$C$105,MATCH($C746,'Master Barang'!$B$6:$B$105,0)),"kode tidak terdaftar"))</f>
        <v/>
      </c>
      <c r="E746" s="15" t="str">
        <f aca="false">IF($C746="","",IFERROR(INDEX('Master Barang'!$D$6:$D$105,MATCH($C746,'Master Barang'!$B$6:$B$105,0)),""))</f>
        <v/>
      </c>
      <c r="F746" s="26"/>
      <c r="G746" s="28"/>
      <c r="H746" s="27"/>
      <c r="I746" s="33" t="str">
        <f aca="false">IF($C746="","",IFERROR(N($G746)*INDEX('Master Barang'!$G$6:$G$105,MATCH($C746,'Master Barang'!$B$6:$B$105,0)),0))</f>
        <v/>
      </c>
    </row>
    <row r="747" customFormat="false" ht="15" hidden="false" customHeight="true" outlineLevel="0" collapsed="false">
      <c r="A747" s="15" t="str">
        <f aca="false">IF($C747="","",COUNTA($C$7:$C747))</f>
        <v/>
      </c>
      <c r="B747" s="34"/>
      <c r="C747" s="21"/>
      <c r="D747" s="32" t="str">
        <f aca="false">IF($C747="","",IFERROR(INDEX('Master Barang'!$C$6:$C$105,MATCH($C747,'Master Barang'!$B$6:$B$105,0)),"kode tidak terdaftar"))</f>
        <v/>
      </c>
      <c r="E747" s="15" t="str">
        <f aca="false">IF($C747="","",IFERROR(INDEX('Master Barang'!$D$6:$D$105,MATCH($C747,'Master Barang'!$B$6:$B$105,0)),""))</f>
        <v/>
      </c>
      <c r="F747" s="21"/>
      <c r="G747" s="23"/>
      <c r="H747" s="22"/>
      <c r="I747" s="33" t="str">
        <f aca="false">IF($C747="","",IFERROR(N($G747)*INDEX('Master Barang'!$G$6:$G$105,MATCH($C747,'Master Barang'!$B$6:$B$105,0)),0))</f>
        <v/>
      </c>
    </row>
    <row r="748" customFormat="false" ht="15" hidden="false" customHeight="true" outlineLevel="0" collapsed="false">
      <c r="A748" s="15" t="str">
        <f aca="false">IF($C748="","",COUNTA($C$7:$C748))</f>
        <v/>
      </c>
      <c r="B748" s="35"/>
      <c r="C748" s="26"/>
      <c r="D748" s="32" t="str">
        <f aca="false">IF($C748="","",IFERROR(INDEX('Master Barang'!$C$6:$C$105,MATCH($C748,'Master Barang'!$B$6:$B$105,0)),"kode tidak terdaftar"))</f>
        <v/>
      </c>
      <c r="E748" s="15" t="str">
        <f aca="false">IF($C748="","",IFERROR(INDEX('Master Barang'!$D$6:$D$105,MATCH($C748,'Master Barang'!$B$6:$B$105,0)),""))</f>
        <v/>
      </c>
      <c r="F748" s="26"/>
      <c r="G748" s="28"/>
      <c r="H748" s="27"/>
      <c r="I748" s="33" t="str">
        <f aca="false">IF($C748="","",IFERROR(N($G748)*INDEX('Master Barang'!$G$6:$G$105,MATCH($C748,'Master Barang'!$B$6:$B$105,0)),0))</f>
        <v/>
      </c>
    </row>
    <row r="749" customFormat="false" ht="15" hidden="false" customHeight="true" outlineLevel="0" collapsed="false">
      <c r="A749" s="15" t="str">
        <f aca="false">IF($C749="","",COUNTA($C$7:$C749))</f>
        <v/>
      </c>
      <c r="B749" s="34"/>
      <c r="C749" s="21"/>
      <c r="D749" s="32" t="str">
        <f aca="false">IF($C749="","",IFERROR(INDEX('Master Barang'!$C$6:$C$105,MATCH($C749,'Master Barang'!$B$6:$B$105,0)),"kode tidak terdaftar"))</f>
        <v/>
      </c>
      <c r="E749" s="15" t="str">
        <f aca="false">IF($C749="","",IFERROR(INDEX('Master Barang'!$D$6:$D$105,MATCH($C749,'Master Barang'!$B$6:$B$105,0)),""))</f>
        <v/>
      </c>
      <c r="F749" s="21"/>
      <c r="G749" s="23"/>
      <c r="H749" s="22"/>
      <c r="I749" s="33" t="str">
        <f aca="false">IF($C749="","",IFERROR(N($G749)*INDEX('Master Barang'!$G$6:$G$105,MATCH($C749,'Master Barang'!$B$6:$B$105,0)),0))</f>
        <v/>
      </c>
    </row>
    <row r="750" customFormat="false" ht="15" hidden="false" customHeight="true" outlineLevel="0" collapsed="false">
      <c r="A750" s="15" t="str">
        <f aca="false">IF($C750="","",COUNTA($C$7:$C750))</f>
        <v/>
      </c>
      <c r="B750" s="35"/>
      <c r="C750" s="26"/>
      <c r="D750" s="32" t="str">
        <f aca="false">IF($C750="","",IFERROR(INDEX('Master Barang'!$C$6:$C$105,MATCH($C750,'Master Barang'!$B$6:$B$105,0)),"kode tidak terdaftar"))</f>
        <v/>
      </c>
      <c r="E750" s="15" t="str">
        <f aca="false">IF($C750="","",IFERROR(INDEX('Master Barang'!$D$6:$D$105,MATCH($C750,'Master Barang'!$B$6:$B$105,0)),""))</f>
        <v/>
      </c>
      <c r="F750" s="26"/>
      <c r="G750" s="28"/>
      <c r="H750" s="27"/>
      <c r="I750" s="33" t="str">
        <f aca="false">IF($C750="","",IFERROR(N($G750)*INDEX('Master Barang'!$G$6:$G$105,MATCH($C750,'Master Barang'!$B$6:$B$105,0)),0))</f>
        <v/>
      </c>
    </row>
    <row r="751" customFormat="false" ht="15" hidden="false" customHeight="true" outlineLevel="0" collapsed="false">
      <c r="A751" s="15" t="str">
        <f aca="false">IF($C751="","",COUNTA($C$7:$C751))</f>
        <v/>
      </c>
      <c r="B751" s="34"/>
      <c r="C751" s="21"/>
      <c r="D751" s="32" t="str">
        <f aca="false">IF($C751="","",IFERROR(INDEX('Master Barang'!$C$6:$C$105,MATCH($C751,'Master Barang'!$B$6:$B$105,0)),"kode tidak terdaftar"))</f>
        <v/>
      </c>
      <c r="E751" s="15" t="str">
        <f aca="false">IF($C751="","",IFERROR(INDEX('Master Barang'!$D$6:$D$105,MATCH($C751,'Master Barang'!$B$6:$B$105,0)),""))</f>
        <v/>
      </c>
      <c r="F751" s="21"/>
      <c r="G751" s="23"/>
      <c r="H751" s="22"/>
      <c r="I751" s="33" t="str">
        <f aca="false">IF($C751="","",IFERROR(N($G751)*INDEX('Master Barang'!$G$6:$G$105,MATCH($C751,'Master Barang'!$B$6:$B$105,0)),0))</f>
        <v/>
      </c>
    </row>
    <row r="752" customFormat="false" ht="15" hidden="false" customHeight="true" outlineLevel="0" collapsed="false">
      <c r="A752" s="15" t="str">
        <f aca="false">IF($C752="","",COUNTA($C$7:$C752))</f>
        <v/>
      </c>
      <c r="B752" s="35"/>
      <c r="C752" s="26"/>
      <c r="D752" s="32" t="str">
        <f aca="false">IF($C752="","",IFERROR(INDEX('Master Barang'!$C$6:$C$105,MATCH($C752,'Master Barang'!$B$6:$B$105,0)),"kode tidak terdaftar"))</f>
        <v/>
      </c>
      <c r="E752" s="15" t="str">
        <f aca="false">IF($C752="","",IFERROR(INDEX('Master Barang'!$D$6:$D$105,MATCH($C752,'Master Barang'!$B$6:$B$105,0)),""))</f>
        <v/>
      </c>
      <c r="F752" s="26"/>
      <c r="G752" s="28"/>
      <c r="H752" s="27"/>
      <c r="I752" s="33" t="str">
        <f aca="false">IF($C752="","",IFERROR(N($G752)*INDEX('Master Barang'!$G$6:$G$105,MATCH($C752,'Master Barang'!$B$6:$B$105,0)),0))</f>
        <v/>
      </c>
    </row>
    <row r="753" customFormat="false" ht="15" hidden="false" customHeight="true" outlineLevel="0" collapsed="false">
      <c r="A753" s="15" t="str">
        <f aca="false">IF($C753="","",COUNTA($C$7:$C753))</f>
        <v/>
      </c>
      <c r="B753" s="34"/>
      <c r="C753" s="21"/>
      <c r="D753" s="32" t="str">
        <f aca="false">IF($C753="","",IFERROR(INDEX('Master Barang'!$C$6:$C$105,MATCH($C753,'Master Barang'!$B$6:$B$105,0)),"kode tidak terdaftar"))</f>
        <v/>
      </c>
      <c r="E753" s="15" t="str">
        <f aca="false">IF($C753="","",IFERROR(INDEX('Master Barang'!$D$6:$D$105,MATCH($C753,'Master Barang'!$B$6:$B$105,0)),""))</f>
        <v/>
      </c>
      <c r="F753" s="21"/>
      <c r="G753" s="23"/>
      <c r="H753" s="22"/>
      <c r="I753" s="33" t="str">
        <f aca="false">IF($C753="","",IFERROR(N($G753)*INDEX('Master Barang'!$G$6:$G$105,MATCH($C753,'Master Barang'!$B$6:$B$105,0)),0))</f>
        <v/>
      </c>
    </row>
    <row r="754" customFormat="false" ht="15" hidden="false" customHeight="true" outlineLevel="0" collapsed="false">
      <c r="A754" s="15" t="str">
        <f aca="false">IF($C754="","",COUNTA($C$7:$C754))</f>
        <v/>
      </c>
      <c r="B754" s="35"/>
      <c r="C754" s="26"/>
      <c r="D754" s="32" t="str">
        <f aca="false">IF($C754="","",IFERROR(INDEX('Master Barang'!$C$6:$C$105,MATCH($C754,'Master Barang'!$B$6:$B$105,0)),"kode tidak terdaftar"))</f>
        <v/>
      </c>
      <c r="E754" s="15" t="str">
        <f aca="false">IF($C754="","",IFERROR(INDEX('Master Barang'!$D$6:$D$105,MATCH($C754,'Master Barang'!$B$6:$B$105,0)),""))</f>
        <v/>
      </c>
      <c r="F754" s="26"/>
      <c r="G754" s="28"/>
      <c r="H754" s="27"/>
      <c r="I754" s="33" t="str">
        <f aca="false">IF($C754="","",IFERROR(N($G754)*INDEX('Master Barang'!$G$6:$G$105,MATCH($C754,'Master Barang'!$B$6:$B$105,0)),0))</f>
        <v/>
      </c>
    </row>
    <row r="755" customFormat="false" ht="15" hidden="false" customHeight="true" outlineLevel="0" collapsed="false">
      <c r="A755" s="15" t="str">
        <f aca="false">IF($C755="","",COUNTA($C$7:$C755))</f>
        <v/>
      </c>
      <c r="B755" s="34"/>
      <c r="C755" s="21"/>
      <c r="D755" s="32" t="str">
        <f aca="false">IF($C755="","",IFERROR(INDEX('Master Barang'!$C$6:$C$105,MATCH($C755,'Master Barang'!$B$6:$B$105,0)),"kode tidak terdaftar"))</f>
        <v/>
      </c>
      <c r="E755" s="15" t="str">
        <f aca="false">IF($C755="","",IFERROR(INDEX('Master Barang'!$D$6:$D$105,MATCH($C755,'Master Barang'!$B$6:$B$105,0)),""))</f>
        <v/>
      </c>
      <c r="F755" s="21"/>
      <c r="G755" s="23"/>
      <c r="H755" s="22"/>
      <c r="I755" s="33" t="str">
        <f aca="false">IF($C755="","",IFERROR(N($G755)*INDEX('Master Barang'!$G$6:$G$105,MATCH($C755,'Master Barang'!$B$6:$B$105,0)),0))</f>
        <v/>
      </c>
    </row>
    <row r="756" customFormat="false" ht="15" hidden="false" customHeight="true" outlineLevel="0" collapsed="false">
      <c r="A756" s="15" t="str">
        <f aca="false">IF($C756="","",COUNTA($C$7:$C756))</f>
        <v/>
      </c>
      <c r="B756" s="35"/>
      <c r="C756" s="26"/>
      <c r="D756" s="32" t="str">
        <f aca="false">IF($C756="","",IFERROR(INDEX('Master Barang'!$C$6:$C$105,MATCH($C756,'Master Barang'!$B$6:$B$105,0)),"kode tidak terdaftar"))</f>
        <v/>
      </c>
      <c r="E756" s="15" t="str">
        <f aca="false">IF($C756="","",IFERROR(INDEX('Master Barang'!$D$6:$D$105,MATCH($C756,'Master Barang'!$B$6:$B$105,0)),""))</f>
        <v/>
      </c>
      <c r="F756" s="26"/>
      <c r="G756" s="28"/>
      <c r="H756" s="27"/>
      <c r="I756" s="33" t="str">
        <f aca="false">IF($C756="","",IFERROR(N($G756)*INDEX('Master Barang'!$G$6:$G$105,MATCH($C756,'Master Barang'!$B$6:$B$105,0)),0))</f>
        <v/>
      </c>
    </row>
    <row r="757" customFormat="false" ht="15" hidden="false" customHeight="true" outlineLevel="0" collapsed="false">
      <c r="A757" s="15" t="str">
        <f aca="false">IF($C757="","",COUNTA($C$7:$C757))</f>
        <v/>
      </c>
      <c r="B757" s="34"/>
      <c r="C757" s="21"/>
      <c r="D757" s="32" t="str">
        <f aca="false">IF($C757="","",IFERROR(INDEX('Master Barang'!$C$6:$C$105,MATCH($C757,'Master Barang'!$B$6:$B$105,0)),"kode tidak terdaftar"))</f>
        <v/>
      </c>
      <c r="E757" s="15" t="str">
        <f aca="false">IF($C757="","",IFERROR(INDEX('Master Barang'!$D$6:$D$105,MATCH($C757,'Master Barang'!$B$6:$B$105,0)),""))</f>
        <v/>
      </c>
      <c r="F757" s="21"/>
      <c r="G757" s="23"/>
      <c r="H757" s="22"/>
      <c r="I757" s="33" t="str">
        <f aca="false">IF($C757="","",IFERROR(N($G757)*INDEX('Master Barang'!$G$6:$G$105,MATCH($C757,'Master Barang'!$B$6:$B$105,0)),0))</f>
        <v/>
      </c>
    </row>
    <row r="758" customFormat="false" ht="15" hidden="false" customHeight="true" outlineLevel="0" collapsed="false">
      <c r="A758" s="15" t="str">
        <f aca="false">IF($C758="","",COUNTA($C$7:$C758))</f>
        <v/>
      </c>
      <c r="B758" s="35"/>
      <c r="C758" s="26"/>
      <c r="D758" s="32" t="str">
        <f aca="false">IF($C758="","",IFERROR(INDEX('Master Barang'!$C$6:$C$105,MATCH($C758,'Master Barang'!$B$6:$B$105,0)),"kode tidak terdaftar"))</f>
        <v/>
      </c>
      <c r="E758" s="15" t="str">
        <f aca="false">IF($C758="","",IFERROR(INDEX('Master Barang'!$D$6:$D$105,MATCH($C758,'Master Barang'!$B$6:$B$105,0)),""))</f>
        <v/>
      </c>
      <c r="F758" s="26"/>
      <c r="G758" s="28"/>
      <c r="H758" s="27"/>
      <c r="I758" s="33" t="str">
        <f aca="false">IF($C758="","",IFERROR(N($G758)*INDEX('Master Barang'!$G$6:$G$105,MATCH($C758,'Master Barang'!$B$6:$B$105,0)),0))</f>
        <v/>
      </c>
    </row>
    <row r="759" customFormat="false" ht="15" hidden="false" customHeight="true" outlineLevel="0" collapsed="false">
      <c r="A759" s="15" t="str">
        <f aca="false">IF($C759="","",COUNTA($C$7:$C759))</f>
        <v/>
      </c>
      <c r="B759" s="34"/>
      <c r="C759" s="21"/>
      <c r="D759" s="32" t="str">
        <f aca="false">IF($C759="","",IFERROR(INDEX('Master Barang'!$C$6:$C$105,MATCH($C759,'Master Barang'!$B$6:$B$105,0)),"kode tidak terdaftar"))</f>
        <v/>
      </c>
      <c r="E759" s="15" t="str">
        <f aca="false">IF($C759="","",IFERROR(INDEX('Master Barang'!$D$6:$D$105,MATCH($C759,'Master Barang'!$B$6:$B$105,0)),""))</f>
        <v/>
      </c>
      <c r="F759" s="21"/>
      <c r="G759" s="23"/>
      <c r="H759" s="22"/>
      <c r="I759" s="33" t="str">
        <f aca="false">IF($C759="","",IFERROR(N($G759)*INDEX('Master Barang'!$G$6:$G$105,MATCH($C759,'Master Barang'!$B$6:$B$105,0)),0))</f>
        <v/>
      </c>
    </row>
    <row r="760" customFormat="false" ht="15" hidden="false" customHeight="true" outlineLevel="0" collapsed="false">
      <c r="A760" s="15" t="str">
        <f aca="false">IF($C760="","",COUNTA($C$7:$C760))</f>
        <v/>
      </c>
      <c r="B760" s="35"/>
      <c r="C760" s="26"/>
      <c r="D760" s="32" t="str">
        <f aca="false">IF($C760="","",IFERROR(INDEX('Master Barang'!$C$6:$C$105,MATCH($C760,'Master Barang'!$B$6:$B$105,0)),"kode tidak terdaftar"))</f>
        <v/>
      </c>
      <c r="E760" s="15" t="str">
        <f aca="false">IF($C760="","",IFERROR(INDEX('Master Barang'!$D$6:$D$105,MATCH($C760,'Master Barang'!$B$6:$B$105,0)),""))</f>
        <v/>
      </c>
      <c r="F760" s="26"/>
      <c r="G760" s="28"/>
      <c r="H760" s="27"/>
      <c r="I760" s="33" t="str">
        <f aca="false">IF($C760="","",IFERROR(N($G760)*INDEX('Master Barang'!$G$6:$G$105,MATCH($C760,'Master Barang'!$B$6:$B$105,0)),0))</f>
        <v/>
      </c>
    </row>
    <row r="761" customFormat="false" ht="15" hidden="false" customHeight="true" outlineLevel="0" collapsed="false">
      <c r="A761" s="15" t="str">
        <f aca="false">IF($C761="","",COUNTA($C$7:$C761))</f>
        <v/>
      </c>
      <c r="B761" s="34"/>
      <c r="C761" s="21"/>
      <c r="D761" s="32" t="str">
        <f aca="false">IF($C761="","",IFERROR(INDEX('Master Barang'!$C$6:$C$105,MATCH($C761,'Master Barang'!$B$6:$B$105,0)),"kode tidak terdaftar"))</f>
        <v/>
      </c>
      <c r="E761" s="15" t="str">
        <f aca="false">IF($C761="","",IFERROR(INDEX('Master Barang'!$D$6:$D$105,MATCH($C761,'Master Barang'!$B$6:$B$105,0)),""))</f>
        <v/>
      </c>
      <c r="F761" s="21"/>
      <c r="G761" s="23"/>
      <c r="H761" s="22"/>
      <c r="I761" s="33" t="str">
        <f aca="false">IF($C761="","",IFERROR(N($G761)*INDEX('Master Barang'!$G$6:$G$105,MATCH($C761,'Master Barang'!$B$6:$B$105,0)),0))</f>
        <v/>
      </c>
    </row>
    <row r="762" customFormat="false" ht="15" hidden="false" customHeight="true" outlineLevel="0" collapsed="false">
      <c r="A762" s="15" t="str">
        <f aca="false">IF($C762="","",COUNTA($C$7:$C762))</f>
        <v/>
      </c>
      <c r="B762" s="35"/>
      <c r="C762" s="26"/>
      <c r="D762" s="32" t="str">
        <f aca="false">IF($C762="","",IFERROR(INDEX('Master Barang'!$C$6:$C$105,MATCH($C762,'Master Barang'!$B$6:$B$105,0)),"kode tidak terdaftar"))</f>
        <v/>
      </c>
      <c r="E762" s="15" t="str">
        <f aca="false">IF($C762="","",IFERROR(INDEX('Master Barang'!$D$6:$D$105,MATCH($C762,'Master Barang'!$B$6:$B$105,0)),""))</f>
        <v/>
      </c>
      <c r="F762" s="26"/>
      <c r="G762" s="28"/>
      <c r="H762" s="27"/>
      <c r="I762" s="33" t="str">
        <f aca="false">IF($C762="","",IFERROR(N($G762)*INDEX('Master Barang'!$G$6:$G$105,MATCH($C762,'Master Barang'!$B$6:$B$105,0)),0))</f>
        <v/>
      </c>
    </row>
    <row r="763" customFormat="false" ht="15" hidden="false" customHeight="true" outlineLevel="0" collapsed="false">
      <c r="A763" s="15" t="str">
        <f aca="false">IF($C763="","",COUNTA($C$7:$C763))</f>
        <v/>
      </c>
      <c r="B763" s="34"/>
      <c r="C763" s="21"/>
      <c r="D763" s="32" t="str">
        <f aca="false">IF($C763="","",IFERROR(INDEX('Master Barang'!$C$6:$C$105,MATCH($C763,'Master Barang'!$B$6:$B$105,0)),"kode tidak terdaftar"))</f>
        <v/>
      </c>
      <c r="E763" s="15" t="str">
        <f aca="false">IF($C763="","",IFERROR(INDEX('Master Barang'!$D$6:$D$105,MATCH($C763,'Master Barang'!$B$6:$B$105,0)),""))</f>
        <v/>
      </c>
      <c r="F763" s="21"/>
      <c r="G763" s="23"/>
      <c r="H763" s="22"/>
      <c r="I763" s="33" t="str">
        <f aca="false">IF($C763="","",IFERROR(N($G763)*INDEX('Master Barang'!$G$6:$G$105,MATCH($C763,'Master Barang'!$B$6:$B$105,0)),0))</f>
        <v/>
      </c>
    </row>
    <row r="764" customFormat="false" ht="15" hidden="false" customHeight="true" outlineLevel="0" collapsed="false">
      <c r="A764" s="15" t="str">
        <f aca="false">IF($C764="","",COUNTA($C$7:$C764))</f>
        <v/>
      </c>
      <c r="B764" s="35"/>
      <c r="C764" s="26"/>
      <c r="D764" s="32" t="str">
        <f aca="false">IF($C764="","",IFERROR(INDEX('Master Barang'!$C$6:$C$105,MATCH($C764,'Master Barang'!$B$6:$B$105,0)),"kode tidak terdaftar"))</f>
        <v/>
      </c>
      <c r="E764" s="15" t="str">
        <f aca="false">IF($C764="","",IFERROR(INDEX('Master Barang'!$D$6:$D$105,MATCH($C764,'Master Barang'!$B$6:$B$105,0)),""))</f>
        <v/>
      </c>
      <c r="F764" s="26"/>
      <c r="G764" s="28"/>
      <c r="H764" s="27"/>
      <c r="I764" s="33" t="str">
        <f aca="false">IF($C764="","",IFERROR(N($G764)*INDEX('Master Barang'!$G$6:$G$105,MATCH($C764,'Master Barang'!$B$6:$B$105,0)),0))</f>
        <v/>
      </c>
    </row>
    <row r="765" customFormat="false" ht="15" hidden="false" customHeight="true" outlineLevel="0" collapsed="false">
      <c r="A765" s="15" t="str">
        <f aca="false">IF($C765="","",COUNTA($C$7:$C765))</f>
        <v/>
      </c>
      <c r="B765" s="34"/>
      <c r="C765" s="21"/>
      <c r="D765" s="32" t="str">
        <f aca="false">IF($C765="","",IFERROR(INDEX('Master Barang'!$C$6:$C$105,MATCH($C765,'Master Barang'!$B$6:$B$105,0)),"kode tidak terdaftar"))</f>
        <v/>
      </c>
      <c r="E765" s="15" t="str">
        <f aca="false">IF($C765="","",IFERROR(INDEX('Master Barang'!$D$6:$D$105,MATCH($C765,'Master Barang'!$B$6:$B$105,0)),""))</f>
        <v/>
      </c>
      <c r="F765" s="21"/>
      <c r="G765" s="23"/>
      <c r="H765" s="22"/>
      <c r="I765" s="33" t="str">
        <f aca="false">IF($C765="","",IFERROR(N($G765)*INDEX('Master Barang'!$G$6:$G$105,MATCH($C765,'Master Barang'!$B$6:$B$105,0)),0))</f>
        <v/>
      </c>
    </row>
    <row r="766" customFormat="false" ht="15" hidden="false" customHeight="true" outlineLevel="0" collapsed="false">
      <c r="A766" s="15" t="str">
        <f aca="false">IF($C766="","",COUNTA($C$7:$C766))</f>
        <v/>
      </c>
      <c r="B766" s="35"/>
      <c r="C766" s="26"/>
      <c r="D766" s="32" t="str">
        <f aca="false">IF($C766="","",IFERROR(INDEX('Master Barang'!$C$6:$C$105,MATCH($C766,'Master Barang'!$B$6:$B$105,0)),"kode tidak terdaftar"))</f>
        <v/>
      </c>
      <c r="E766" s="15" t="str">
        <f aca="false">IF($C766="","",IFERROR(INDEX('Master Barang'!$D$6:$D$105,MATCH($C766,'Master Barang'!$B$6:$B$105,0)),""))</f>
        <v/>
      </c>
      <c r="F766" s="26"/>
      <c r="G766" s="28"/>
      <c r="H766" s="27"/>
      <c r="I766" s="33" t="str">
        <f aca="false">IF($C766="","",IFERROR(N($G766)*INDEX('Master Barang'!$G$6:$G$105,MATCH($C766,'Master Barang'!$B$6:$B$105,0)),0))</f>
        <v/>
      </c>
    </row>
    <row r="767" customFormat="false" ht="15" hidden="false" customHeight="true" outlineLevel="0" collapsed="false">
      <c r="A767" s="15" t="str">
        <f aca="false">IF($C767="","",COUNTA($C$7:$C767))</f>
        <v/>
      </c>
      <c r="B767" s="34"/>
      <c r="C767" s="21"/>
      <c r="D767" s="32" t="str">
        <f aca="false">IF($C767="","",IFERROR(INDEX('Master Barang'!$C$6:$C$105,MATCH($C767,'Master Barang'!$B$6:$B$105,0)),"kode tidak terdaftar"))</f>
        <v/>
      </c>
      <c r="E767" s="15" t="str">
        <f aca="false">IF($C767="","",IFERROR(INDEX('Master Barang'!$D$6:$D$105,MATCH($C767,'Master Barang'!$B$6:$B$105,0)),""))</f>
        <v/>
      </c>
      <c r="F767" s="21"/>
      <c r="G767" s="23"/>
      <c r="H767" s="22"/>
      <c r="I767" s="33" t="str">
        <f aca="false">IF($C767="","",IFERROR(N($G767)*INDEX('Master Barang'!$G$6:$G$105,MATCH($C767,'Master Barang'!$B$6:$B$105,0)),0))</f>
        <v/>
      </c>
    </row>
    <row r="768" customFormat="false" ht="15" hidden="false" customHeight="true" outlineLevel="0" collapsed="false">
      <c r="A768" s="15" t="str">
        <f aca="false">IF($C768="","",COUNTA($C$7:$C768))</f>
        <v/>
      </c>
      <c r="B768" s="35"/>
      <c r="C768" s="26"/>
      <c r="D768" s="32" t="str">
        <f aca="false">IF($C768="","",IFERROR(INDEX('Master Barang'!$C$6:$C$105,MATCH($C768,'Master Barang'!$B$6:$B$105,0)),"kode tidak terdaftar"))</f>
        <v/>
      </c>
      <c r="E768" s="15" t="str">
        <f aca="false">IF($C768="","",IFERROR(INDEX('Master Barang'!$D$6:$D$105,MATCH($C768,'Master Barang'!$B$6:$B$105,0)),""))</f>
        <v/>
      </c>
      <c r="F768" s="26"/>
      <c r="G768" s="28"/>
      <c r="H768" s="27"/>
      <c r="I768" s="33" t="str">
        <f aca="false">IF($C768="","",IFERROR(N($G768)*INDEX('Master Barang'!$G$6:$G$105,MATCH($C768,'Master Barang'!$B$6:$B$105,0)),0))</f>
        <v/>
      </c>
    </row>
    <row r="769" customFormat="false" ht="15" hidden="false" customHeight="true" outlineLevel="0" collapsed="false">
      <c r="A769" s="15" t="str">
        <f aca="false">IF($C769="","",COUNTA($C$7:$C769))</f>
        <v/>
      </c>
      <c r="B769" s="34"/>
      <c r="C769" s="21"/>
      <c r="D769" s="32" t="str">
        <f aca="false">IF($C769="","",IFERROR(INDEX('Master Barang'!$C$6:$C$105,MATCH($C769,'Master Barang'!$B$6:$B$105,0)),"kode tidak terdaftar"))</f>
        <v/>
      </c>
      <c r="E769" s="15" t="str">
        <f aca="false">IF($C769="","",IFERROR(INDEX('Master Barang'!$D$6:$D$105,MATCH($C769,'Master Barang'!$B$6:$B$105,0)),""))</f>
        <v/>
      </c>
      <c r="F769" s="21"/>
      <c r="G769" s="23"/>
      <c r="H769" s="22"/>
      <c r="I769" s="33" t="str">
        <f aca="false">IF($C769="","",IFERROR(N($G769)*INDEX('Master Barang'!$G$6:$G$105,MATCH($C769,'Master Barang'!$B$6:$B$105,0)),0))</f>
        <v/>
      </c>
    </row>
    <row r="770" customFormat="false" ht="15" hidden="false" customHeight="true" outlineLevel="0" collapsed="false">
      <c r="A770" s="15" t="str">
        <f aca="false">IF($C770="","",COUNTA($C$7:$C770))</f>
        <v/>
      </c>
      <c r="B770" s="35"/>
      <c r="C770" s="26"/>
      <c r="D770" s="32" t="str">
        <f aca="false">IF($C770="","",IFERROR(INDEX('Master Barang'!$C$6:$C$105,MATCH($C770,'Master Barang'!$B$6:$B$105,0)),"kode tidak terdaftar"))</f>
        <v/>
      </c>
      <c r="E770" s="15" t="str">
        <f aca="false">IF($C770="","",IFERROR(INDEX('Master Barang'!$D$6:$D$105,MATCH($C770,'Master Barang'!$B$6:$B$105,0)),""))</f>
        <v/>
      </c>
      <c r="F770" s="26"/>
      <c r="G770" s="28"/>
      <c r="H770" s="27"/>
      <c r="I770" s="33" t="str">
        <f aca="false">IF($C770="","",IFERROR(N($G770)*INDEX('Master Barang'!$G$6:$G$105,MATCH($C770,'Master Barang'!$B$6:$B$105,0)),0))</f>
        <v/>
      </c>
    </row>
    <row r="771" customFormat="false" ht="15" hidden="false" customHeight="true" outlineLevel="0" collapsed="false">
      <c r="A771" s="15" t="str">
        <f aca="false">IF($C771="","",COUNTA($C$7:$C771))</f>
        <v/>
      </c>
      <c r="B771" s="34"/>
      <c r="C771" s="21"/>
      <c r="D771" s="32" t="str">
        <f aca="false">IF($C771="","",IFERROR(INDEX('Master Barang'!$C$6:$C$105,MATCH($C771,'Master Barang'!$B$6:$B$105,0)),"kode tidak terdaftar"))</f>
        <v/>
      </c>
      <c r="E771" s="15" t="str">
        <f aca="false">IF($C771="","",IFERROR(INDEX('Master Barang'!$D$6:$D$105,MATCH($C771,'Master Barang'!$B$6:$B$105,0)),""))</f>
        <v/>
      </c>
      <c r="F771" s="21"/>
      <c r="G771" s="23"/>
      <c r="H771" s="22"/>
      <c r="I771" s="33" t="str">
        <f aca="false">IF($C771="","",IFERROR(N($G771)*INDEX('Master Barang'!$G$6:$G$105,MATCH($C771,'Master Barang'!$B$6:$B$105,0)),0))</f>
        <v/>
      </c>
    </row>
    <row r="772" customFormat="false" ht="15" hidden="false" customHeight="true" outlineLevel="0" collapsed="false">
      <c r="A772" s="15" t="str">
        <f aca="false">IF($C772="","",COUNTA($C$7:$C772))</f>
        <v/>
      </c>
      <c r="B772" s="35"/>
      <c r="C772" s="26"/>
      <c r="D772" s="32" t="str">
        <f aca="false">IF($C772="","",IFERROR(INDEX('Master Barang'!$C$6:$C$105,MATCH($C772,'Master Barang'!$B$6:$B$105,0)),"kode tidak terdaftar"))</f>
        <v/>
      </c>
      <c r="E772" s="15" t="str">
        <f aca="false">IF($C772="","",IFERROR(INDEX('Master Barang'!$D$6:$D$105,MATCH($C772,'Master Barang'!$B$6:$B$105,0)),""))</f>
        <v/>
      </c>
      <c r="F772" s="26"/>
      <c r="G772" s="28"/>
      <c r="H772" s="27"/>
      <c r="I772" s="33" t="str">
        <f aca="false">IF($C772="","",IFERROR(N($G772)*INDEX('Master Barang'!$G$6:$G$105,MATCH($C772,'Master Barang'!$B$6:$B$105,0)),0))</f>
        <v/>
      </c>
    </row>
    <row r="773" customFormat="false" ht="15" hidden="false" customHeight="true" outlineLevel="0" collapsed="false">
      <c r="A773" s="15" t="str">
        <f aca="false">IF($C773="","",COUNTA($C$7:$C773))</f>
        <v/>
      </c>
      <c r="B773" s="34"/>
      <c r="C773" s="21"/>
      <c r="D773" s="32" t="str">
        <f aca="false">IF($C773="","",IFERROR(INDEX('Master Barang'!$C$6:$C$105,MATCH($C773,'Master Barang'!$B$6:$B$105,0)),"kode tidak terdaftar"))</f>
        <v/>
      </c>
      <c r="E773" s="15" t="str">
        <f aca="false">IF($C773="","",IFERROR(INDEX('Master Barang'!$D$6:$D$105,MATCH($C773,'Master Barang'!$B$6:$B$105,0)),""))</f>
        <v/>
      </c>
      <c r="F773" s="21"/>
      <c r="G773" s="23"/>
      <c r="H773" s="22"/>
      <c r="I773" s="33" t="str">
        <f aca="false">IF($C773="","",IFERROR(N($G773)*INDEX('Master Barang'!$G$6:$G$105,MATCH($C773,'Master Barang'!$B$6:$B$105,0)),0))</f>
        <v/>
      </c>
    </row>
    <row r="774" customFormat="false" ht="15" hidden="false" customHeight="true" outlineLevel="0" collapsed="false">
      <c r="A774" s="15" t="str">
        <f aca="false">IF($C774="","",COUNTA($C$7:$C774))</f>
        <v/>
      </c>
      <c r="B774" s="35"/>
      <c r="C774" s="26"/>
      <c r="D774" s="32" t="str">
        <f aca="false">IF($C774="","",IFERROR(INDEX('Master Barang'!$C$6:$C$105,MATCH($C774,'Master Barang'!$B$6:$B$105,0)),"kode tidak terdaftar"))</f>
        <v/>
      </c>
      <c r="E774" s="15" t="str">
        <f aca="false">IF($C774="","",IFERROR(INDEX('Master Barang'!$D$6:$D$105,MATCH($C774,'Master Barang'!$B$6:$B$105,0)),""))</f>
        <v/>
      </c>
      <c r="F774" s="26"/>
      <c r="G774" s="28"/>
      <c r="H774" s="27"/>
      <c r="I774" s="33" t="str">
        <f aca="false">IF($C774="","",IFERROR(N($G774)*INDEX('Master Barang'!$G$6:$G$105,MATCH($C774,'Master Barang'!$B$6:$B$105,0)),0))</f>
        <v/>
      </c>
    </row>
    <row r="775" customFormat="false" ht="15" hidden="false" customHeight="true" outlineLevel="0" collapsed="false">
      <c r="A775" s="15" t="str">
        <f aca="false">IF($C775="","",COUNTA($C$7:$C775))</f>
        <v/>
      </c>
      <c r="B775" s="34"/>
      <c r="C775" s="21"/>
      <c r="D775" s="32" t="str">
        <f aca="false">IF($C775="","",IFERROR(INDEX('Master Barang'!$C$6:$C$105,MATCH($C775,'Master Barang'!$B$6:$B$105,0)),"kode tidak terdaftar"))</f>
        <v/>
      </c>
      <c r="E775" s="15" t="str">
        <f aca="false">IF($C775="","",IFERROR(INDEX('Master Barang'!$D$6:$D$105,MATCH($C775,'Master Barang'!$B$6:$B$105,0)),""))</f>
        <v/>
      </c>
      <c r="F775" s="21"/>
      <c r="G775" s="23"/>
      <c r="H775" s="22"/>
      <c r="I775" s="33" t="str">
        <f aca="false">IF($C775="","",IFERROR(N($G775)*INDEX('Master Barang'!$G$6:$G$105,MATCH($C775,'Master Barang'!$B$6:$B$105,0)),0))</f>
        <v/>
      </c>
    </row>
    <row r="776" customFormat="false" ht="15" hidden="false" customHeight="true" outlineLevel="0" collapsed="false">
      <c r="A776" s="15" t="str">
        <f aca="false">IF($C776="","",COUNTA($C$7:$C776))</f>
        <v/>
      </c>
      <c r="B776" s="35"/>
      <c r="C776" s="26"/>
      <c r="D776" s="32" t="str">
        <f aca="false">IF($C776="","",IFERROR(INDEX('Master Barang'!$C$6:$C$105,MATCH($C776,'Master Barang'!$B$6:$B$105,0)),"kode tidak terdaftar"))</f>
        <v/>
      </c>
      <c r="E776" s="15" t="str">
        <f aca="false">IF($C776="","",IFERROR(INDEX('Master Barang'!$D$6:$D$105,MATCH($C776,'Master Barang'!$B$6:$B$105,0)),""))</f>
        <v/>
      </c>
      <c r="F776" s="26"/>
      <c r="G776" s="28"/>
      <c r="H776" s="27"/>
      <c r="I776" s="33" t="str">
        <f aca="false">IF($C776="","",IFERROR(N($G776)*INDEX('Master Barang'!$G$6:$G$105,MATCH($C776,'Master Barang'!$B$6:$B$105,0)),0))</f>
        <v/>
      </c>
    </row>
    <row r="777" customFormat="false" ht="15" hidden="false" customHeight="true" outlineLevel="0" collapsed="false">
      <c r="A777" s="15" t="str">
        <f aca="false">IF($C777="","",COUNTA($C$7:$C777))</f>
        <v/>
      </c>
      <c r="B777" s="34"/>
      <c r="C777" s="21"/>
      <c r="D777" s="32" t="str">
        <f aca="false">IF($C777="","",IFERROR(INDEX('Master Barang'!$C$6:$C$105,MATCH($C777,'Master Barang'!$B$6:$B$105,0)),"kode tidak terdaftar"))</f>
        <v/>
      </c>
      <c r="E777" s="15" t="str">
        <f aca="false">IF($C777="","",IFERROR(INDEX('Master Barang'!$D$6:$D$105,MATCH($C777,'Master Barang'!$B$6:$B$105,0)),""))</f>
        <v/>
      </c>
      <c r="F777" s="21"/>
      <c r="G777" s="23"/>
      <c r="H777" s="22"/>
      <c r="I777" s="33" t="str">
        <f aca="false">IF($C777="","",IFERROR(N($G777)*INDEX('Master Barang'!$G$6:$G$105,MATCH($C777,'Master Barang'!$B$6:$B$105,0)),0))</f>
        <v/>
      </c>
    </row>
    <row r="778" customFormat="false" ht="15" hidden="false" customHeight="true" outlineLevel="0" collapsed="false">
      <c r="A778" s="15" t="str">
        <f aca="false">IF($C778="","",COUNTA($C$7:$C778))</f>
        <v/>
      </c>
      <c r="B778" s="35"/>
      <c r="C778" s="26"/>
      <c r="D778" s="32" t="str">
        <f aca="false">IF($C778="","",IFERROR(INDEX('Master Barang'!$C$6:$C$105,MATCH($C778,'Master Barang'!$B$6:$B$105,0)),"kode tidak terdaftar"))</f>
        <v/>
      </c>
      <c r="E778" s="15" t="str">
        <f aca="false">IF($C778="","",IFERROR(INDEX('Master Barang'!$D$6:$D$105,MATCH($C778,'Master Barang'!$B$6:$B$105,0)),""))</f>
        <v/>
      </c>
      <c r="F778" s="26"/>
      <c r="G778" s="28"/>
      <c r="H778" s="27"/>
      <c r="I778" s="33" t="str">
        <f aca="false">IF($C778="","",IFERROR(N($G778)*INDEX('Master Barang'!$G$6:$G$105,MATCH($C778,'Master Barang'!$B$6:$B$105,0)),0))</f>
        <v/>
      </c>
    </row>
    <row r="779" customFormat="false" ht="15" hidden="false" customHeight="true" outlineLevel="0" collapsed="false">
      <c r="A779" s="15" t="str">
        <f aca="false">IF($C779="","",COUNTA($C$7:$C779))</f>
        <v/>
      </c>
      <c r="B779" s="34"/>
      <c r="C779" s="21"/>
      <c r="D779" s="32" t="str">
        <f aca="false">IF($C779="","",IFERROR(INDEX('Master Barang'!$C$6:$C$105,MATCH($C779,'Master Barang'!$B$6:$B$105,0)),"kode tidak terdaftar"))</f>
        <v/>
      </c>
      <c r="E779" s="15" t="str">
        <f aca="false">IF($C779="","",IFERROR(INDEX('Master Barang'!$D$6:$D$105,MATCH($C779,'Master Barang'!$B$6:$B$105,0)),""))</f>
        <v/>
      </c>
      <c r="F779" s="21"/>
      <c r="G779" s="23"/>
      <c r="H779" s="22"/>
      <c r="I779" s="33" t="str">
        <f aca="false">IF($C779="","",IFERROR(N($G779)*INDEX('Master Barang'!$G$6:$G$105,MATCH($C779,'Master Barang'!$B$6:$B$105,0)),0))</f>
        <v/>
      </c>
    </row>
    <row r="780" customFormat="false" ht="15" hidden="false" customHeight="true" outlineLevel="0" collapsed="false">
      <c r="A780" s="15" t="str">
        <f aca="false">IF($C780="","",COUNTA($C$7:$C780))</f>
        <v/>
      </c>
      <c r="B780" s="35"/>
      <c r="C780" s="26"/>
      <c r="D780" s="32" t="str">
        <f aca="false">IF($C780="","",IFERROR(INDEX('Master Barang'!$C$6:$C$105,MATCH($C780,'Master Barang'!$B$6:$B$105,0)),"kode tidak terdaftar"))</f>
        <v/>
      </c>
      <c r="E780" s="15" t="str">
        <f aca="false">IF($C780="","",IFERROR(INDEX('Master Barang'!$D$6:$D$105,MATCH($C780,'Master Barang'!$B$6:$B$105,0)),""))</f>
        <v/>
      </c>
      <c r="F780" s="26"/>
      <c r="G780" s="28"/>
      <c r="H780" s="27"/>
      <c r="I780" s="33" t="str">
        <f aca="false">IF($C780="","",IFERROR(N($G780)*INDEX('Master Barang'!$G$6:$G$105,MATCH($C780,'Master Barang'!$B$6:$B$105,0)),0))</f>
        <v/>
      </c>
    </row>
    <row r="781" customFormat="false" ht="15" hidden="false" customHeight="true" outlineLevel="0" collapsed="false">
      <c r="A781" s="15" t="str">
        <f aca="false">IF($C781="","",COUNTA($C$7:$C781))</f>
        <v/>
      </c>
      <c r="B781" s="34"/>
      <c r="C781" s="21"/>
      <c r="D781" s="32" t="str">
        <f aca="false">IF($C781="","",IFERROR(INDEX('Master Barang'!$C$6:$C$105,MATCH($C781,'Master Barang'!$B$6:$B$105,0)),"kode tidak terdaftar"))</f>
        <v/>
      </c>
      <c r="E781" s="15" t="str">
        <f aca="false">IF($C781="","",IFERROR(INDEX('Master Barang'!$D$6:$D$105,MATCH($C781,'Master Barang'!$B$6:$B$105,0)),""))</f>
        <v/>
      </c>
      <c r="F781" s="21"/>
      <c r="G781" s="23"/>
      <c r="H781" s="22"/>
      <c r="I781" s="33" t="str">
        <f aca="false">IF($C781="","",IFERROR(N($G781)*INDEX('Master Barang'!$G$6:$G$105,MATCH($C781,'Master Barang'!$B$6:$B$105,0)),0))</f>
        <v/>
      </c>
    </row>
    <row r="782" customFormat="false" ht="15" hidden="false" customHeight="true" outlineLevel="0" collapsed="false">
      <c r="A782" s="15" t="str">
        <f aca="false">IF($C782="","",COUNTA($C$7:$C782))</f>
        <v/>
      </c>
      <c r="B782" s="35"/>
      <c r="C782" s="26"/>
      <c r="D782" s="32" t="str">
        <f aca="false">IF($C782="","",IFERROR(INDEX('Master Barang'!$C$6:$C$105,MATCH($C782,'Master Barang'!$B$6:$B$105,0)),"kode tidak terdaftar"))</f>
        <v/>
      </c>
      <c r="E782" s="15" t="str">
        <f aca="false">IF($C782="","",IFERROR(INDEX('Master Barang'!$D$6:$D$105,MATCH($C782,'Master Barang'!$B$6:$B$105,0)),""))</f>
        <v/>
      </c>
      <c r="F782" s="26"/>
      <c r="G782" s="28"/>
      <c r="H782" s="27"/>
      <c r="I782" s="33" t="str">
        <f aca="false">IF($C782="","",IFERROR(N($G782)*INDEX('Master Barang'!$G$6:$G$105,MATCH($C782,'Master Barang'!$B$6:$B$105,0)),0))</f>
        <v/>
      </c>
    </row>
    <row r="783" customFormat="false" ht="15" hidden="false" customHeight="true" outlineLevel="0" collapsed="false">
      <c r="A783" s="15" t="str">
        <f aca="false">IF($C783="","",COUNTA($C$7:$C783))</f>
        <v/>
      </c>
      <c r="B783" s="34"/>
      <c r="C783" s="21"/>
      <c r="D783" s="32" t="str">
        <f aca="false">IF($C783="","",IFERROR(INDEX('Master Barang'!$C$6:$C$105,MATCH($C783,'Master Barang'!$B$6:$B$105,0)),"kode tidak terdaftar"))</f>
        <v/>
      </c>
      <c r="E783" s="15" t="str">
        <f aca="false">IF($C783="","",IFERROR(INDEX('Master Barang'!$D$6:$D$105,MATCH($C783,'Master Barang'!$B$6:$B$105,0)),""))</f>
        <v/>
      </c>
      <c r="F783" s="21"/>
      <c r="G783" s="23"/>
      <c r="H783" s="22"/>
      <c r="I783" s="33" t="str">
        <f aca="false">IF($C783="","",IFERROR(N($G783)*INDEX('Master Barang'!$G$6:$G$105,MATCH($C783,'Master Barang'!$B$6:$B$105,0)),0))</f>
        <v/>
      </c>
    </row>
    <row r="784" customFormat="false" ht="15" hidden="false" customHeight="true" outlineLevel="0" collapsed="false">
      <c r="A784" s="15" t="str">
        <f aca="false">IF($C784="","",COUNTA($C$7:$C784))</f>
        <v/>
      </c>
      <c r="B784" s="35"/>
      <c r="C784" s="26"/>
      <c r="D784" s="32" t="str">
        <f aca="false">IF($C784="","",IFERROR(INDEX('Master Barang'!$C$6:$C$105,MATCH($C784,'Master Barang'!$B$6:$B$105,0)),"kode tidak terdaftar"))</f>
        <v/>
      </c>
      <c r="E784" s="15" t="str">
        <f aca="false">IF($C784="","",IFERROR(INDEX('Master Barang'!$D$6:$D$105,MATCH($C784,'Master Barang'!$B$6:$B$105,0)),""))</f>
        <v/>
      </c>
      <c r="F784" s="26"/>
      <c r="G784" s="28"/>
      <c r="H784" s="27"/>
      <c r="I784" s="33" t="str">
        <f aca="false">IF($C784="","",IFERROR(N($G784)*INDEX('Master Barang'!$G$6:$G$105,MATCH($C784,'Master Barang'!$B$6:$B$105,0)),0))</f>
        <v/>
      </c>
    </row>
    <row r="785" customFormat="false" ht="15" hidden="false" customHeight="true" outlineLevel="0" collapsed="false">
      <c r="A785" s="15" t="str">
        <f aca="false">IF($C785="","",COUNTA($C$7:$C785))</f>
        <v/>
      </c>
      <c r="B785" s="34"/>
      <c r="C785" s="21"/>
      <c r="D785" s="32" t="str">
        <f aca="false">IF($C785="","",IFERROR(INDEX('Master Barang'!$C$6:$C$105,MATCH($C785,'Master Barang'!$B$6:$B$105,0)),"kode tidak terdaftar"))</f>
        <v/>
      </c>
      <c r="E785" s="15" t="str">
        <f aca="false">IF($C785="","",IFERROR(INDEX('Master Barang'!$D$6:$D$105,MATCH($C785,'Master Barang'!$B$6:$B$105,0)),""))</f>
        <v/>
      </c>
      <c r="F785" s="21"/>
      <c r="G785" s="23"/>
      <c r="H785" s="22"/>
      <c r="I785" s="33" t="str">
        <f aca="false">IF($C785="","",IFERROR(N($G785)*INDEX('Master Barang'!$G$6:$G$105,MATCH($C785,'Master Barang'!$B$6:$B$105,0)),0))</f>
        <v/>
      </c>
    </row>
    <row r="786" customFormat="false" ht="15" hidden="false" customHeight="true" outlineLevel="0" collapsed="false">
      <c r="A786" s="15" t="str">
        <f aca="false">IF($C786="","",COUNTA($C$7:$C786))</f>
        <v/>
      </c>
      <c r="B786" s="35"/>
      <c r="C786" s="26"/>
      <c r="D786" s="32" t="str">
        <f aca="false">IF($C786="","",IFERROR(INDEX('Master Barang'!$C$6:$C$105,MATCH($C786,'Master Barang'!$B$6:$B$105,0)),"kode tidak terdaftar"))</f>
        <v/>
      </c>
      <c r="E786" s="15" t="str">
        <f aca="false">IF($C786="","",IFERROR(INDEX('Master Barang'!$D$6:$D$105,MATCH($C786,'Master Barang'!$B$6:$B$105,0)),""))</f>
        <v/>
      </c>
      <c r="F786" s="26"/>
      <c r="G786" s="28"/>
      <c r="H786" s="27"/>
      <c r="I786" s="33" t="str">
        <f aca="false">IF($C786="","",IFERROR(N($G786)*INDEX('Master Barang'!$G$6:$G$105,MATCH($C786,'Master Barang'!$B$6:$B$105,0)),0))</f>
        <v/>
      </c>
    </row>
    <row r="787" customFormat="false" ht="15" hidden="false" customHeight="true" outlineLevel="0" collapsed="false">
      <c r="A787" s="15" t="str">
        <f aca="false">IF($C787="","",COUNTA($C$7:$C787))</f>
        <v/>
      </c>
      <c r="B787" s="34"/>
      <c r="C787" s="21"/>
      <c r="D787" s="32" t="str">
        <f aca="false">IF($C787="","",IFERROR(INDEX('Master Barang'!$C$6:$C$105,MATCH($C787,'Master Barang'!$B$6:$B$105,0)),"kode tidak terdaftar"))</f>
        <v/>
      </c>
      <c r="E787" s="15" t="str">
        <f aca="false">IF($C787="","",IFERROR(INDEX('Master Barang'!$D$6:$D$105,MATCH($C787,'Master Barang'!$B$6:$B$105,0)),""))</f>
        <v/>
      </c>
      <c r="F787" s="21"/>
      <c r="G787" s="23"/>
      <c r="H787" s="22"/>
      <c r="I787" s="33" t="str">
        <f aca="false">IF($C787="","",IFERROR(N($G787)*INDEX('Master Barang'!$G$6:$G$105,MATCH($C787,'Master Barang'!$B$6:$B$105,0)),0))</f>
        <v/>
      </c>
    </row>
    <row r="788" customFormat="false" ht="15" hidden="false" customHeight="true" outlineLevel="0" collapsed="false">
      <c r="A788" s="15" t="str">
        <f aca="false">IF($C788="","",COUNTA($C$7:$C788))</f>
        <v/>
      </c>
      <c r="B788" s="35"/>
      <c r="C788" s="26"/>
      <c r="D788" s="32" t="str">
        <f aca="false">IF($C788="","",IFERROR(INDEX('Master Barang'!$C$6:$C$105,MATCH($C788,'Master Barang'!$B$6:$B$105,0)),"kode tidak terdaftar"))</f>
        <v/>
      </c>
      <c r="E788" s="15" t="str">
        <f aca="false">IF($C788="","",IFERROR(INDEX('Master Barang'!$D$6:$D$105,MATCH($C788,'Master Barang'!$B$6:$B$105,0)),""))</f>
        <v/>
      </c>
      <c r="F788" s="26"/>
      <c r="G788" s="28"/>
      <c r="H788" s="27"/>
      <c r="I788" s="33" t="str">
        <f aca="false">IF($C788="","",IFERROR(N($G788)*INDEX('Master Barang'!$G$6:$G$105,MATCH($C788,'Master Barang'!$B$6:$B$105,0)),0))</f>
        <v/>
      </c>
    </row>
    <row r="789" customFormat="false" ht="15" hidden="false" customHeight="true" outlineLevel="0" collapsed="false">
      <c r="A789" s="15" t="str">
        <f aca="false">IF($C789="","",COUNTA($C$7:$C789))</f>
        <v/>
      </c>
      <c r="B789" s="34"/>
      <c r="C789" s="21"/>
      <c r="D789" s="32" t="str">
        <f aca="false">IF($C789="","",IFERROR(INDEX('Master Barang'!$C$6:$C$105,MATCH($C789,'Master Barang'!$B$6:$B$105,0)),"kode tidak terdaftar"))</f>
        <v/>
      </c>
      <c r="E789" s="15" t="str">
        <f aca="false">IF($C789="","",IFERROR(INDEX('Master Barang'!$D$6:$D$105,MATCH($C789,'Master Barang'!$B$6:$B$105,0)),""))</f>
        <v/>
      </c>
      <c r="F789" s="21"/>
      <c r="G789" s="23"/>
      <c r="H789" s="22"/>
      <c r="I789" s="33" t="str">
        <f aca="false">IF($C789="","",IFERROR(N($G789)*INDEX('Master Barang'!$G$6:$G$105,MATCH($C789,'Master Barang'!$B$6:$B$105,0)),0))</f>
        <v/>
      </c>
    </row>
    <row r="790" customFormat="false" ht="15" hidden="false" customHeight="true" outlineLevel="0" collapsed="false">
      <c r="A790" s="15" t="str">
        <f aca="false">IF($C790="","",COUNTA($C$7:$C790))</f>
        <v/>
      </c>
      <c r="B790" s="35"/>
      <c r="C790" s="26"/>
      <c r="D790" s="32" t="str">
        <f aca="false">IF($C790="","",IFERROR(INDEX('Master Barang'!$C$6:$C$105,MATCH($C790,'Master Barang'!$B$6:$B$105,0)),"kode tidak terdaftar"))</f>
        <v/>
      </c>
      <c r="E790" s="15" t="str">
        <f aca="false">IF($C790="","",IFERROR(INDEX('Master Barang'!$D$6:$D$105,MATCH($C790,'Master Barang'!$B$6:$B$105,0)),""))</f>
        <v/>
      </c>
      <c r="F790" s="26"/>
      <c r="G790" s="28"/>
      <c r="H790" s="27"/>
      <c r="I790" s="33" t="str">
        <f aca="false">IF($C790="","",IFERROR(N($G790)*INDEX('Master Barang'!$G$6:$G$105,MATCH($C790,'Master Barang'!$B$6:$B$105,0)),0))</f>
        <v/>
      </c>
    </row>
    <row r="791" customFormat="false" ht="15" hidden="false" customHeight="true" outlineLevel="0" collapsed="false">
      <c r="A791" s="15" t="str">
        <f aca="false">IF($C791="","",COUNTA($C$7:$C791))</f>
        <v/>
      </c>
      <c r="B791" s="34"/>
      <c r="C791" s="21"/>
      <c r="D791" s="32" t="str">
        <f aca="false">IF($C791="","",IFERROR(INDEX('Master Barang'!$C$6:$C$105,MATCH($C791,'Master Barang'!$B$6:$B$105,0)),"kode tidak terdaftar"))</f>
        <v/>
      </c>
      <c r="E791" s="15" t="str">
        <f aca="false">IF($C791="","",IFERROR(INDEX('Master Barang'!$D$6:$D$105,MATCH($C791,'Master Barang'!$B$6:$B$105,0)),""))</f>
        <v/>
      </c>
      <c r="F791" s="21"/>
      <c r="G791" s="23"/>
      <c r="H791" s="22"/>
      <c r="I791" s="33" t="str">
        <f aca="false">IF($C791="","",IFERROR(N($G791)*INDEX('Master Barang'!$G$6:$G$105,MATCH($C791,'Master Barang'!$B$6:$B$105,0)),0))</f>
        <v/>
      </c>
    </row>
    <row r="792" customFormat="false" ht="15" hidden="false" customHeight="true" outlineLevel="0" collapsed="false">
      <c r="A792" s="15" t="str">
        <f aca="false">IF($C792="","",COUNTA($C$7:$C792))</f>
        <v/>
      </c>
      <c r="B792" s="35"/>
      <c r="C792" s="26"/>
      <c r="D792" s="32" t="str">
        <f aca="false">IF($C792="","",IFERROR(INDEX('Master Barang'!$C$6:$C$105,MATCH($C792,'Master Barang'!$B$6:$B$105,0)),"kode tidak terdaftar"))</f>
        <v/>
      </c>
      <c r="E792" s="15" t="str">
        <f aca="false">IF($C792="","",IFERROR(INDEX('Master Barang'!$D$6:$D$105,MATCH($C792,'Master Barang'!$B$6:$B$105,0)),""))</f>
        <v/>
      </c>
      <c r="F792" s="26"/>
      <c r="G792" s="28"/>
      <c r="H792" s="27"/>
      <c r="I792" s="33" t="str">
        <f aca="false">IF($C792="","",IFERROR(N($G792)*INDEX('Master Barang'!$G$6:$G$105,MATCH($C792,'Master Barang'!$B$6:$B$105,0)),0))</f>
        <v/>
      </c>
    </row>
    <row r="793" customFormat="false" ht="15" hidden="false" customHeight="true" outlineLevel="0" collapsed="false">
      <c r="A793" s="15" t="str">
        <f aca="false">IF($C793="","",COUNTA($C$7:$C793))</f>
        <v/>
      </c>
      <c r="B793" s="34"/>
      <c r="C793" s="21"/>
      <c r="D793" s="32" t="str">
        <f aca="false">IF($C793="","",IFERROR(INDEX('Master Barang'!$C$6:$C$105,MATCH($C793,'Master Barang'!$B$6:$B$105,0)),"kode tidak terdaftar"))</f>
        <v/>
      </c>
      <c r="E793" s="15" t="str">
        <f aca="false">IF($C793="","",IFERROR(INDEX('Master Barang'!$D$6:$D$105,MATCH($C793,'Master Barang'!$B$6:$B$105,0)),""))</f>
        <v/>
      </c>
      <c r="F793" s="21"/>
      <c r="G793" s="23"/>
      <c r="H793" s="22"/>
      <c r="I793" s="33" t="str">
        <f aca="false">IF($C793="","",IFERROR(N($G793)*INDEX('Master Barang'!$G$6:$G$105,MATCH($C793,'Master Barang'!$B$6:$B$105,0)),0))</f>
        <v/>
      </c>
    </row>
    <row r="794" customFormat="false" ht="15" hidden="false" customHeight="true" outlineLevel="0" collapsed="false">
      <c r="A794" s="15" t="str">
        <f aca="false">IF($C794="","",COUNTA($C$7:$C794))</f>
        <v/>
      </c>
      <c r="B794" s="35"/>
      <c r="C794" s="26"/>
      <c r="D794" s="32" t="str">
        <f aca="false">IF($C794="","",IFERROR(INDEX('Master Barang'!$C$6:$C$105,MATCH($C794,'Master Barang'!$B$6:$B$105,0)),"kode tidak terdaftar"))</f>
        <v/>
      </c>
      <c r="E794" s="15" t="str">
        <f aca="false">IF($C794="","",IFERROR(INDEX('Master Barang'!$D$6:$D$105,MATCH($C794,'Master Barang'!$B$6:$B$105,0)),""))</f>
        <v/>
      </c>
      <c r="F794" s="26"/>
      <c r="G794" s="28"/>
      <c r="H794" s="27"/>
      <c r="I794" s="33" t="str">
        <f aca="false">IF($C794="","",IFERROR(N($G794)*INDEX('Master Barang'!$G$6:$G$105,MATCH($C794,'Master Barang'!$B$6:$B$105,0)),0))</f>
        <v/>
      </c>
    </row>
    <row r="795" customFormat="false" ht="15" hidden="false" customHeight="true" outlineLevel="0" collapsed="false">
      <c r="A795" s="15" t="str">
        <f aca="false">IF($C795="","",COUNTA($C$7:$C795))</f>
        <v/>
      </c>
      <c r="B795" s="34"/>
      <c r="C795" s="21"/>
      <c r="D795" s="32" t="str">
        <f aca="false">IF($C795="","",IFERROR(INDEX('Master Barang'!$C$6:$C$105,MATCH($C795,'Master Barang'!$B$6:$B$105,0)),"kode tidak terdaftar"))</f>
        <v/>
      </c>
      <c r="E795" s="15" t="str">
        <f aca="false">IF($C795="","",IFERROR(INDEX('Master Barang'!$D$6:$D$105,MATCH($C795,'Master Barang'!$B$6:$B$105,0)),""))</f>
        <v/>
      </c>
      <c r="F795" s="21"/>
      <c r="G795" s="23"/>
      <c r="H795" s="22"/>
      <c r="I795" s="33" t="str">
        <f aca="false">IF($C795="","",IFERROR(N($G795)*INDEX('Master Barang'!$G$6:$G$105,MATCH($C795,'Master Barang'!$B$6:$B$105,0)),0))</f>
        <v/>
      </c>
    </row>
    <row r="796" customFormat="false" ht="15" hidden="false" customHeight="true" outlineLevel="0" collapsed="false">
      <c r="A796" s="15" t="str">
        <f aca="false">IF($C796="","",COUNTA($C$7:$C796))</f>
        <v/>
      </c>
      <c r="B796" s="35"/>
      <c r="C796" s="26"/>
      <c r="D796" s="32" t="str">
        <f aca="false">IF($C796="","",IFERROR(INDEX('Master Barang'!$C$6:$C$105,MATCH($C796,'Master Barang'!$B$6:$B$105,0)),"kode tidak terdaftar"))</f>
        <v/>
      </c>
      <c r="E796" s="15" t="str">
        <f aca="false">IF($C796="","",IFERROR(INDEX('Master Barang'!$D$6:$D$105,MATCH($C796,'Master Barang'!$B$6:$B$105,0)),""))</f>
        <v/>
      </c>
      <c r="F796" s="26"/>
      <c r="G796" s="28"/>
      <c r="H796" s="27"/>
      <c r="I796" s="33" t="str">
        <f aca="false">IF($C796="","",IFERROR(N($G796)*INDEX('Master Barang'!$G$6:$G$105,MATCH($C796,'Master Barang'!$B$6:$B$105,0)),0))</f>
        <v/>
      </c>
    </row>
    <row r="797" customFormat="false" ht="15" hidden="false" customHeight="true" outlineLevel="0" collapsed="false">
      <c r="A797" s="15" t="str">
        <f aca="false">IF($C797="","",COUNTA($C$7:$C797))</f>
        <v/>
      </c>
      <c r="B797" s="34"/>
      <c r="C797" s="21"/>
      <c r="D797" s="32" t="str">
        <f aca="false">IF($C797="","",IFERROR(INDEX('Master Barang'!$C$6:$C$105,MATCH($C797,'Master Barang'!$B$6:$B$105,0)),"kode tidak terdaftar"))</f>
        <v/>
      </c>
      <c r="E797" s="15" t="str">
        <f aca="false">IF($C797="","",IFERROR(INDEX('Master Barang'!$D$6:$D$105,MATCH($C797,'Master Barang'!$B$6:$B$105,0)),""))</f>
        <v/>
      </c>
      <c r="F797" s="21"/>
      <c r="G797" s="23"/>
      <c r="H797" s="22"/>
      <c r="I797" s="33" t="str">
        <f aca="false">IF($C797="","",IFERROR(N($G797)*INDEX('Master Barang'!$G$6:$G$105,MATCH($C797,'Master Barang'!$B$6:$B$105,0)),0))</f>
        <v/>
      </c>
    </row>
    <row r="798" customFormat="false" ht="15" hidden="false" customHeight="true" outlineLevel="0" collapsed="false">
      <c r="A798" s="15" t="str">
        <f aca="false">IF($C798="","",COUNTA($C$7:$C798))</f>
        <v/>
      </c>
      <c r="B798" s="35"/>
      <c r="C798" s="26"/>
      <c r="D798" s="32" t="str">
        <f aca="false">IF($C798="","",IFERROR(INDEX('Master Barang'!$C$6:$C$105,MATCH($C798,'Master Barang'!$B$6:$B$105,0)),"kode tidak terdaftar"))</f>
        <v/>
      </c>
      <c r="E798" s="15" t="str">
        <f aca="false">IF($C798="","",IFERROR(INDEX('Master Barang'!$D$6:$D$105,MATCH($C798,'Master Barang'!$B$6:$B$105,0)),""))</f>
        <v/>
      </c>
      <c r="F798" s="26"/>
      <c r="G798" s="28"/>
      <c r="H798" s="27"/>
      <c r="I798" s="33" t="str">
        <f aca="false">IF($C798="","",IFERROR(N($G798)*INDEX('Master Barang'!$G$6:$G$105,MATCH($C798,'Master Barang'!$B$6:$B$105,0)),0))</f>
        <v/>
      </c>
    </row>
    <row r="799" customFormat="false" ht="15" hidden="false" customHeight="true" outlineLevel="0" collapsed="false">
      <c r="A799" s="15" t="str">
        <f aca="false">IF($C799="","",COUNTA($C$7:$C799))</f>
        <v/>
      </c>
      <c r="B799" s="34"/>
      <c r="C799" s="21"/>
      <c r="D799" s="32" t="str">
        <f aca="false">IF($C799="","",IFERROR(INDEX('Master Barang'!$C$6:$C$105,MATCH($C799,'Master Barang'!$B$6:$B$105,0)),"kode tidak terdaftar"))</f>
        <v/>
      </c>
      <c r="E799" s="15" t="str">
        <f aca="false">IF($C799="","",IFERROR(INDEX('Master Barang'!$D$6:$D$105,MATCH($C799,'Master Barang'!$B$6:$B$105,0)),""))</f>
        <v/>
      </c>
      <c r="F799" s="21"/>
      <c r="G799" s="23"/>
      <c r="H799" s="22"/>
      <c r="I799" s="33" t="str">
        <f aca="false">IF($C799="","",IFERROR(N($G799)*INDEX('Master Barang'!$G$6:$G$105,MATCH($C799,'Master Barang'!$B$6:$B$105,0)),0))</f>
        <v/>
      </c>
    </row>
    <row r="800" customFormat="false" ht="15" hidden="false" customHeight="true" outlineLevel="0" collapsed="false">
      <c r="A800" s="15" t="str">
        <f aca="false">IF($C800="","",COUNTA($C$7:$C800))</f>
        <v/>
      </c>
      <c r="B800" s="35"/>
      <c r="C800" s="26"/>
      <c r="D800" s="32" t="str">
        <f aca="false">IF($C800="","",IFERROR(INDEX('Master Barang'!$C$6:$C$105,MATCH($C800,'Master Barang'!$B$6:$B$105,0)),"kode tidak terdaftar"))</f>
        <v/>
      </c>
      <c r="E800" s="15" t="str">
        <f aca="false">IF($C800="","",IFERROR(INDEX('Master Barang'!$D$6:$D$105,MATCH($C800,'Master Barang'!$B$6:$B$105,0)),""))</f>
        <v/>
      </c>
      <c r="F800" s="26"/>
      <c r="G800" s="28"/>
      <c r="H800" s="27"/>
      <c r="I800" s="33" t="str">
        <f aca="false">IF($C800="","",IFERROR(N($G800)*INDEX('Master Barang'!$G$6:$G$105,MATCH($C800,'Master Barang'!$B$6:$B$105,0)),0))</f>
        <v/>
      </c>
    </row>
    <row r="801" customFormat="false" ht="15" hidden="false" customHeight="true" outlineLevel="0" collapsed="false">
      <c r="A801" s="15" t="str">
        <f aca="false">IF($C801="","",COUNTA($C$7:$C801))</f>
        <v/>
      </c>
      <c r="B801" s="34"/>
      <c r="C801" s="21"/>
      <c r="D801" s="32" t="str">
        <f aca="false">IF($C801="","",IFERROR(INDEX('Master Barang'!$C$6:$C$105,MATCH($C801,'Master Barang'!$B$6:$B$105,0)),"kode tidak terdaftar"))</f>
        <v/>
      </c>
      <c r="E801" s="15" t="str">
        <f aca="false">IF($C801="","",IFERROR(INDEX('Master Barang'!$D$6:$D$105,MATCH($C801,'Master Barang'!$B$6:$B$105,0)),""))</f>
        <v/>
      </c>
      <c r="F801" s="21"/>
      <c r="G801" s="23"/>
      <c r="H801" s="22"/>
      <c r="I801" s="33" t="str">
        <f aca="false">IF($C801="","",IFERROR(N($G801)*INDEX('Master Barang'!$G$6:$G$105,MATCH($C801,'Master Barang'!$B$6:$B$105,0)),0))</f>
        <v/>
      </c>
    </row>
    <row r="802" customFormat="false" ht="15" hidden="false" customHeight="true" outlineLevel="0" collapsed="false">
      <c r="A802" s="15" t="str">
        <f aca="false">IF($C802="","",COUNTA($C$7:$C802))</f>
        <v/>
      </c>
      <c r="B802" s="35"/>
      <c r="C802" s="26"/>
      <c r="D802" s="32" t="str">
        <f aca="false">IF($C802="","",IFERROR(INDEX('Master Barang'!$C$6:$C$105,MATCH($C802,'Master Barang'!$B$6:$B$105,0)),"kode tidak terdaftar"))</f>
        <v/>
      </c>
      <c r="E802" s="15" t="str">
        <f aca="false">IF($C802="","",IFERROR(INDEX('Master Barang'!$D$6:$D$105,MATCH($C802,'Master Barang'!$B$6:$B$105,0)),""))</f>
        <v/>
      </c>
      <c r="F802" s="26"/>
      <c r="G802" s="28"/>
      <c r="H802" s="27"/>
      <c r="I802" s="33" t="str">
        <f aca="false">IF($C802="","",IFERROR(N($G802)*INDEX('Master Barang'!$G$6:$G$105,MATCH($C802,'Master Barang'!$B$6:$B$105,0)),0))</f>
        <v/>
      </c>
    </row>
    <row r="803" customFormat="false" ht="15" hidden="false" customHeight="true" outlineLevel="0" collapsed="false">
      <c r="A803" s="15" t="str">
        <f aca="false">IF($C803="","",COUNTA($C$7:$C803))</f>
        <v/>
      </c>
      <c r="B803" s="34"/>
      <c r="C803" s="21"/>
      <c r="D803" s="32" t="str">
        <f aca="false">IF($C803="","",IFERROR(INDEX('Master Barang'!$C$6:$C$105,MATCH($C803,'Master Barang'!$B$6:$B$105,0)),"kode tidak terdaftar"))</f>
        <v/>
      </c>
      <c r="E803" s="15" t="str">
        <f aca="false">IF($C803="","",IFERROR(INDEX('Master Barang'!$D$6:$D$105,MATCH($C803,'Master Barang'!$B$6:$B$105,0)),""))</f>
        <v/>
      </c>
      <c r="F803" s="21"/>
      <c r="G803" s="23"/>
      <c r="H803" s="22"/>
      <c r="I803" s="33" t="str">
        <f aca="false">IF($C803="","",IFERROR(N($G803)*INDEX('Master Barang'!$G$6:$G$105,MATCH($C803,'Master Barang'!$B$6:$B$105,0)),0))</f>
        <v/>
      </c>
    </row>
    <row r="804" customFormat="false" ht="15" hidden="false" customHeight="true" outlineLevel="0" collapsed="false">
      <c r="A804" s="15" t="str">
        <f aca="false">IF($C804="","",COUNTA($C$7:$C804))</f>
        <v/>
      </c>
      <c r="B804" s="35"/>
      <c r="C804" s="26"/>
      <c r="D804" s="32" t="str">
        <f aca="false">IF($C804="","",IFERROR(INDEX('Master Barang'!$C$6:$C$105,MATCH($C804,'Master Barang'!$B$6:$B$105,0)),"kode tidak terdaftar"))</f>
        <v/>
      </c>
      <c r="E804" s="15" t="str">
        <f aca="false">IF($C804="","",IFERROR(INDEX('Master Barang'!$D$6:$D$105,MATCH($C804,'Master Barang'!$B$6:$B$105,0)),""))</f>
        <v/>
      </c>
      <c r="F804" s="26"/>
      <c r="G804" s="28"/>
      <c r="H804" s="27"/>
      <c r="I804" s="33" t="str">
        <f aca="false">IF($C804="","",IFERROR(N($G804)*INDEX('Master Barang'!$G$6:$G$105,MATCH($C804,'Master Barang'!$B$6:$B$105,0)),0))</f>
        <v/>
      </c>
    </row>
    <row r="805" customFormat="false" ht="15" hidden="false" customHeight="true" outlineLevel="0" collapsed="false">
      <c r="A805" s="15" t="str">
        <f aca="false">IF($C805="","",COUNTA($C$7:$C805))</f>
        <v/>
      </c>
      <c r="B805" s="34"/>
      <c r="C805" s="21"/>
      <c r="D805" s="32" t="str">
        <f aca="false">IF($C805="","",IFERROR(INDEX('Master Barang'!$C$6:$C$105,MATCH($C805,'Master Barang'!$B$6:$B$105,0)),"kode tidak terdaftar"))</f>
        <v/>
      </c>
      <c r="E805" s="15" t="str">
        <f aca="false">IF($C805="","",IFERROR(INDEX('Master Barang'!$D$6:$D$105,MATCH($C805,'Master Barang'!$B$6:$B$105,0)),""))</f>
        <v/>
      </c>
      <c r="F805" s="21"/>
      <c r="G805" s="23"/>
      <c r="H805" s="22"/>
      <c r="I805" s="33" t="str">
        <f aca="false">IF($C805="","",IFERROR(N($G805)*INDEX('Master Barang'!$G$6:$G$105,MATCH($C805,'Master Barang'!$B$6:$B$105,0)),0))</f>
        <v/>
      </c>
    </row>
    <row r="806" customFormat="false" ht="15" hidden="false" customHeight="true" outlineLevel="0" collapsed="false">
      <c r="A806" s="15" t="str">
        <f aca="false">IF($C806="","",COUNTA($C$7:$C806))</f>
        <v/>
      </c>
      <c r="B806" s="35"/>
      <c r="C806" s="26"/>
      <c r="D806" s="32" t="str">
        <f aca="false">IF($C806="","",IFERROR(INDEX('Master Barang'!$C$6:$C$105,MATCH($C806,'Master Barang'!$B$6:$B$105,0)),"kode tidak terdaftar"))</f>
        <v/>
      </c>
      <c r="E806" s="15" t="str">
        <f aca="false">IF($C806="","",IFERROR(INDEX('Master Barang'!$D$6:$D$105,MATCH($C806,'Master Barang'!$B$6:$B$105,0)),""))</f>
        <v/>
      </c>
      <c r="F806" s="26"/>
      <c r="G806" s="28"/>
      <c r="H806" s="27"/>
      <c r="I806" s="33" t="str">
        <f aca="false">IF($C806="","",IFERROR(N($G806)*INDEX('Master Barang'!$G$6:$G$105,MATCH($C806,'Master Barang'!$B$6:$B$105,0)),0))</f>
        <v/>
      </c>
    </row>
    <row r="807" customFormat="false" ht="21.75" hidden="false" customHeight="true" outlineLevel="0" collapsed="false">
      <c r="A807" s="36" t="s">
        <v>74</v>
      </c>
      <c r="B807" s="36"/>
      <c r="C807" s="36"/>
      <c r="D807" s="36"/>
      <c r="E807" s="36"/>
      <c r="F807" s="36"/>
      <c r="G807" s="37" t="n">
        <f aca="false">SUMIF($F$7:$F$806,"Masuk",$G$7:$G$806)-SUMIF($F$7:$F$806,"Keluar",$G$7:$G$806)</f>
        <v>-80</v>
      </c>
      <c r="H807" s="38"/>
      <c r="I807" s="39" t="n">
        <f aca="false">SUM($I$7:$I$806)</f>
        <v>20506600</v>
      </c>
    </row>
  </sheetData>
  <autoFilter ref="A6:I806"/>
  <mergeCells count="3">
    <mergeCell ref="A1:I1"/>
    <mergeCell ref="A2:I2"/>
    <mergeCell ref="A807:F807"/>
  </mergeCells>
  <conditionalFormatting sqref="F7:F806">
    <cfRule type="cellIs" priority="2" operator="equal" aboveAverage="0" equalAverage="0" bottom="0" percent="0" rank="0" text="" dxfId="10">
      <formula>"Masuk"</formula>
    </cfRule>
    <cfRule type="cellIs" priority="3" operator="equal" aboveAverage="0" equalAverage="0" bottom="0" percent="0" rank="0" text="" dxfId="11">
      <formula>"Keluar"</formula>
    </cfRule>
  </conditionalFormatting>
  <conditionalFormatting sqref="D7:D806">
    <cfRule type="cellIs" priority="4" operator="equal" aboveAverage="0" equalAverage="0" bottom="0" percent="0" rank="0" text="" dxfId="12">
      <formula>"kode tidak terdaftar"</formula>
    </cfRule>
  </conditionalFormatting>
  <dataValidations count="3">
    <dataValidation allowBlank="true" error="Kode ini belum terdaftar di Master Barang." errorStyle="stop" errorTitle="Kode tidak dikenal" operator="between" prompt="Pilih kode barang dari daftar Master Barang." promptTitle="Kode Barang" showDropDown="false" showErrorMessage="false" showInputMessage="false" sqref="C7:C806" type="list">
      <formula1>'Master Barang'!$B$6:$B$105</formula1>
      <formula2>0</formula2>
    </dataValidation>
    <dataValidation allowBlank="true" error="Pilih Masuk atau Keluar." errorStyle="stop" errorTitle="Jenis tidak valid" operator="between" showDropDown="false" showErrorMessage="false" showInputMessage="false" sqref="F7:F806" type="list">
      <formula1>"Masuk,Keluar"</formula1>
      <formula2>0</formula2>
    </dataValidation>
    <dataValidation allowBlank="true" error="Jumlah harus lebih besar dari nol. Untuk barang keluar, pilih jenis Keluar." errorStyle="stop" errorTitle="Jumlah tidak valid" operator="greaterThan" showDropDown="false" showErrorMessage="false" showInputMessage="false" sqref="G7:G806" type="decimal">
      <formula1>0</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5"/>
    <col collapsed="false" customWidth="true" hidden="false" outlineLevel="0" max="3" min="3" style="1" width="30"/>
    <col collapsed="false" customWidth="true" hidden="false" outlineLevel="0" max="4" min="4" style="1" width="9"/>
    <col collapsed="false" customWidth="true" hidden="false" outlineLevel="0" max="7" min="5" style="1" width="11"/>
    <col collapsed="false" customWidth="true" hidden="false" outlineLevel="0" max="8" min="8" style="1" width="12"/>
    <col collapsed="false" customWidth="true" hidden="false" outlineLevel="0" max="9" min="9" style="1" width="11"/>
    <col collapsed="false" customWidth="true" hidden="false" outlineLevel="0" max="10" min="10" style="1" width="15"/>
    <col collapsed="false" customWidth="true" hidden="false" outlineLevel="0" max="11" min="11" style="1" width="18"/>
  </cols>
  <sheetData>
    <row r="1" customFormat="false" ht="30" hidden="false" customHeight="true" outlineLevel="0" collapsed="false">
      <c r="A1" s="2" t="s">
        <v>75</v>
      </c>
      <c r="B1" s="2"/>
      <c r="C1" s="2"/>
      <c r="D1" s="2"/>
      <c r="E1" s="2"/>
      <c r="F1" s="2"/>
      <c r="G1" s="2"/>
      <c r="H1" s="2"/>
      <c r="I1" s="2"/>
      <c r="J1" s="2"/>
      <c r="K1" s="2"/>
    </row>
    <row r="2" customFormat="false" ht="19.5" hidden="false" customHeight="true" outlineLevel="0" collapsed="false">
      <c r="A2" s="3" t="s">
        <v>76</v>
      </c>
      <c r="B2" s="3"/>
      <c r="C2" s="3"/>
      <c r="D2" s="3"/>
      <c r="E2" s="3"/>
      <c r="F2" s="3"/>
      <c r="G2" s="3"/>
      <c r="H2" s="3"/>
      <c r="I2" s="3"/>
      <c r="J2" s="3"/>
      <c r="K2" s="3"/>
    </row>
    <row r="4" customFormat="false" ht="21.75" hidden="false" customHeight="true" outlineLevel="0" collapsed="false">
      <c r="A4" s="40"/>
      <c r="B4" s="41" t="s">
        <v>77</v>
      </c>
      <c r="C4" s="42" t="n">
        <f aca="false">COUNTIF($B$7:$B$106,"?*")</f>
        <v>6</v>
      </c>
      <c r="D4" s="41" t="s">
        <v>78</v>
      </c>
      <c r="E4" s="42" t="n">
        <f aca="false">COUNTIF($J$7:$J$106,"Menipis")+COUNTIF($J$7:$J$106,"Habis")</f>
        <v>1</v>
      </c>
      <c r="F4" s="41" t="s">
        <v>79</v>
      </c>
      <c r="G4" s="43" t="n">
        <f aca="false">SUM($K$7:$K$106)</f>
        <v>24579400</v>
      </c>
      <c r="H4" s="40"/>
      <c r="I4" s="40"/>
      <c r="J4" s="40"/>
      <c r="K4" s="40"/>
    </row>
    <row r="6" customFormat="false" ht="21.75" hidden="false" customHeight="true" outlineLevel="0" collapsed="false">
      <c r="A6" s="14" t="s">
        <v>30</v>
      </c>
      <c r="B6" s="14" t="s">
        <v>80</v>
      </c>
      <c r="C6" s="14" t="s">
        <v>32</v>
      </c>
      <c r="D6" s="14" t="s">
        <v>33</v>
      </c>
      <c r="E6" s="14" t="s">
        <v>34</v>
      </c>
      <c r="F6" s="14" t="s">
        <v>66</v>
      </c>
      <c r="G6" s="14" t="s">
        <v>69</v>
      </c>
      <c r="H6" s="14" t="s">
        <v>81</v>
      </c>
      <c r="I6" s="14" t="s">
        <v>82</v>
      </c>
      <c r="J6" s="14" t="s">
        <v>83</v>
      </c>
      <c r="K6" s="14" t="s">
        <v>84</v>
      </c>
    </row>
    <row r="7" customFormat="false" ht="15" hidden="false" customHeight="true" outlineLevel="0" collapsed="false">
      <c r="A7" s="15" t="n">
        <f aca="false">IF($B7="","",COUNTIF($B$7:$B7,"?*"))</f>
        <v>1</v>
      </c>
      <c r="B7" s="15" t="str">
        <f aca="false">IF('Master Barang'!$B6="","",'Master Barang'!$B6)</f>
        <v>BRS-001</v>
      </c>
      <c r="C7" s="32" t="str">
        <f aca="false">IF('Master Barang'!$B6="","",'Master Barang'!$C6)</f>
        <v>Beras Pandan Wangi 5 kg</v>
      </c>
      <c r="D7" s="15" t="str">
        <f aca="false">IF('Master Barang'!$B6="","",'Master Barang'!$D6)</f>
        <v>sak</v>
      </c>
      <c r="E7" s="44" t="n">
        <f aca="false">IF('Master Barang'!$B6="","",'Master Barang'!$E6)</f>
        <v>120</v>
      </c>
      <c r="F7" s="44" t="n">
        <f aca="false">IF($B7="","",SUMIFS('Transaksi Stok'!$G$7:$G$806,'Transaksi Stok'!$C$7:$C$806,$B7,'Transaksi Stok'!$F$7:$F$806,"Masuk"))</f>
        <v>80</v>
      </c>
      <c r="G7" s="44" t="n">
        <f aca="false">IF($B7="","",SUMIFS('Transaksi Stok'!$G$7:$G$806,'Transaksi Stok'!$C$7:$C$806,$B7,'Transaksi Stok'!$F$7:$F$806,"Keluar"))</f>
        <v>72</v>
      </c>
      <c r="H7" s="45" t="n">
        <f aca="false">IF($B7="",0,N($E7)+N($F7)-N($G7))</f>
        <v>128</v>
      </c>
      <c r="I7" s="44" t="n">
        <f aca="false">IF('Master Barang'!$B6="","",'Master Barang'!$F6)</f>
        <v>60</v>
      </c>
      <c r="J7" s="46" t="str">
        <f aca="false">IF($B7="","",IF($H7&lt;=0,"Habis",IF($H7&lt;=N($I7),"Menipis","Aman")))</f>
        <v>Aman</v>
      </c>
      <c r="K7" s="33" t="n">
        <f aca="false">IF($B7="","",IFERROR($H7*INDEX('Master Barang'!$G$6:$G$105,MATCH($B7,'Master Barang'!$B$6:$B$105,0)),0))</f>
        <v>7936000</v>
      </c>
    </row>
    <row r="8" customFormat="false" ht="15" hidden="false" customHeight="true" outlineLevel="0" collapsed="false">
      <c r="A8" s="15" t="n">
        <f aca="false">IF($B8="","",COUNTIF($B$7:$B8,"?*"))</f>
        <v>2</v>
      </c>
      <c r="B8" s="15" t="str">
        <f aca="false">IF('Master Barang'!$B7="","",'Master Barang'!$B7)</f>
        <v>MYK-002</v>
      </c>
      <c r="C8" s="32" t="str">
        <f aca="false">IF('Master Barang'!$B7="","",'Master Barang'!$C7)</f>
        <v>Minyak Goreng 2 L</v>
      </c>
      <c r="D8" s="15" t="str">
        <f aca="false">IF('Master Barang'!$B7="","",'Master Barang'!$D7)</f>
        <v>pcs</v>
      </c>
      <c r="E8" s="44" t="n">
        <f aca="false">IF('Master Barang'!$B7="","",'Master Barang'!$E7)</f>
        <v>240</v>
      </c>
      <c r="F8" s="44" t="n">
        <f aca="false">IF($B8="","",SUMIFS('Transaksi Stok'!$G$7:$G$806,'Transaksi Stok'!$C$7:$C$806,$B8,'Transaksi Stok'!$F$7:$F$806,"Masuk"))</f>
        <v>120</v>
      </c>
      <c r="G8" s="44" t="n">
        <f aca="false">IF($B8="","",SUMIFS('Transaksi Stok'!$G$7:$G$806,'Transaksi Stok'!$C$7:$C$806,$B8,'Transaksi Stok'!$F$7:$F$806,"Keluar"))</f>
        <v>68</v>
      </c>
      <c r="H8" s="45" t="n">
        <f aca="false">IF($B8="",0,N($E8)+N($F8)-N($G8))</f>
        <v>292</v>
      </c>
      <c r="I8" s="44" t="n">
        <f aca="false">IF('Master Barang'!$B7="","",'Master Barang'!$F7)</f>
        <v>96</v>
      </c>
      <c r="J8" s="46" t="str">
        <f aca="false">IF($B8="","",IF($H8&lt;=0,"Habis",IF($H8&lt;=N($I8),"Menipis","Aman")))</f>
        <v>Aman</v>
      </c>
      <c r="K8" s="33" t="n">
        <f aca="false">IF($B8="","",IFERROR($H8*INDEX('Master Barang'!$G$6:$G$105,MATCH($B8,'Master Barang'!$B$6:$B$105,0)),0))</f>
        <v>9782000</v>
      </c>
    </row>
    <row r="9" customFormat="false" ht="15" hidden="false" customHeight="true" outlineLevel="0" collapsed="false">
      <c r="A9" s="15" t="n">
        <f aca="false">IF($B9="","",COUNTIF($B$7:$B9,"?*"))</f>
        <v>3</v>
      </c>
      <c r="B9" s="15" t="str">
        <f aca="false">IF('Master Barang'!$B8="","",'Master Barang'!$B8)</f>
        <v>GUL-003</v>
      </c>
      <c r="C9" s="32" t="str">
        <f aca="false">IF('Master Barang'!$B8="","",'Master Barang'!$C8)</f>
        <v>Gula Pasir 1 kg</v>
      </c>
      <c r="D9" s="15" t="str">
        <f aca="false">IF('Master Barang'!$B8="","",'Master Barang'!$D8)</f>
        <v>pcs</v>
      </c>
      <c r="E9" s="44" t="n">
        <f aca="false">IF('Master Barang'!$B8="","",'Master Barang'!$E8)</f>
        <v>180</v>
      </c>
      <c r="F9" s="44" t="n">
        <f aca="false">IF($B9="","",SUMIFS('Transaksi Stok'!$G$7:$G$806,'Transaksi Stok'!$C$7:$C$806,$B9,'Transaksi Stok'!$F$7:$F$806,"Masuk"))</f>
        <v>0</v>
      </c>
      <c r="G9" s="44" t="n">
        <f aca="false">IF($B9="","",SUMIFS('Transaksi Stok'!$G$7:$G$806,'Transaksi Stok'!$C$7:$C$806,$B9,'Transaksi Stok'!$F$7:$F$806,"Keluar"))</f>
        <v>45</v>
      </c>
      <c r="H9" s="45" t="n">
        <f aca="false">IF($B9="",0,N($E9)+N($F9)-N($G9))</f>
        <v>135</v>
      </c>
      <c r="I9" s="44" t="n">
        <f aca="false">IF('Master Barang'!$B8="","",'Master Barang'!$F8)</f>
        <v>72</v>
      </c>
      <c r="J9" s="46" t="str">
        <f aca="false">IF($B9="","",IF($H9&lt;=0,"Habis",IF($H9&lt;=N($I9),"Menipis","Aman")))</f>
        <v>Aman</v>
      </c>
      <c r="K9" s="33" t="n">
        <f aca="false">IF($B9="","",IFERROR($H9*INDEX('Master Barang'!$G$6:$G$105,MATCH($B9,'Master Barang'!$B$6:$B$105,0)),0))</f>
        <v>2052000</v>
      </c>
    </row>
    <row r="10" customFormat="false" ht="15" hidden="false" customHeight="true" outlineLevel="0" collapsed="false">
      <c r="A10" s="15" t="n">
        <f aca="false">IF($B10="","",COUNTIF($B$7:$B10,"?*"))</f>
        <v>4</v>
      </c>
      <c r="B10" s="15" t="str">
        <f aca="false">IF('Master Barang'!$B9="","",'Master Barang'!$B9)</f>
        <v>TPG-004</v>
      </c>
      <c r="C10" s="32" t="str">
        <f aca="false">IF('Master Barang'!$B9="","",'Master Barang'!$C9)</f>
        <v>Tepung Terigu 1 kg</v>
      </c>
      <c r="D10" s="15" t="str">
        <f aca="false">IF('Master Barang'!$B9="","",'Master Barang'!$D9)</f>
        <v>pcs</v>
      </c>
      <c r="E10" s="44" t="n">
        <f aca="false">IF('Master Barang'!$B9="","",'Master Barang'!$E9)</f>
        <v>90</v>
      </c>
      <c r="F10" s="44" t="n">
        <f aca="false">IF($B10="","",SUMIFS('Transaksi Stok'!$G$7:$G$806,'Transaksi Stok'!$C$7:$C$806,$B10,'Transaksi Stok'!$F$7:$F$806,"Masuk"))</f>
        <v>0</v>
      </c>
      <c r="G10" s="44" t="n">
        <f aca="false">IF($B10="","",SUMIFS('Transaksi Stok'!$G$7:$G$806,'Transaksi Stok'!$C$7:$C$806,$B10,'Transaksi Stok'!$F$7:$F$806,"Keluar"))</f>
        <v>52</v>
      </c>
      <c r="H10" s="45" t="n">
        <f aca="false">IF($B10="",0,N($E10)+N($F10)-N($G10))</f>
        <v>38</v>
      </c>
      <c r="I10" s="44" t="n">
        <f aca="false">IF('Master Barang'!$B9="","",'Master Barang'!$F9)</f>
        <v>48</v>
      </c>
      <c r="J10" s="46" t="str">
        <f aca="false">IF($B10="","",IF($H10&lt;=0,"Habis",IF($H10&lt;=N($I10),"Menipis","Aman")))</f>
        <v>Menipis</v>
      </c>
      <c r="K10" s="33" t="n">
        <f aca="false">IF($B10="","",IFERROR($H10*INDEX('Master Barang'!$G$6:$G$105,MATCH($B10,'Master Barang'!$B$6:$B$105,0)),0))</f>
        <v>448400</v>
      </c>
    </row>
    <row r="11" customFormat="false" ht="15" hidden="false" customHeight="true" outlineLevel="0" collapsed="false">
      <c r="A11" s="15" t="n">
        <f aca="false">IF($B11="","",COUNTIF($B$7:$B11,"?*"))</f>
        <v>5</v>
      </c>
      <c r="B11" s="15" t="str">
        <f aca="false">IF('Master Barang'!$B10="","",'Master Barang'!$B10)</f>
        <v>KOP-005</v>
      </c>
      <c r="C11" s="32" t="str">
        <f aca="false">IF('Master Barang'!$B10="","",'Master Barang'!$C10)</f>
        <v>Kopi Bubuk 250 g</v>
      </c>
      <c r="D11" s="15" t="str">
        <f aca="false">IF('Master Barang'!$B10="","",'Master Barang'!$D10)</f>
        <v>pcs</v>
      </c>
      <c r="E11" s="44" t="n">
        <f aca="false">IF('Master Barang'!$B10="","",'Master Barang'!$E10)</f>
        <v>150</v>
      </c>
      <c r="F11" s="44" t="n">
        <f aca="false">IF($B11="","",SUMIFS('Transaksi Stok'!$G$7:$G$806,'Transaksi Stok'!$C$7:$C$806,$B11,'Transaksi Stok'!$F$7:$F$806,"Masuk"))</f>
        <v>60</v>
      </c>
      <c r="G11" s="44" t="n">
        <f aca="false">IF($B11="","",SUMIFS('Transaksi Stok'!$G$7:$G$806,'Transaksi Stok'!$C$7:$C$806,$B11,'Transaksi Stok'!$F$7:$F$806,"Keluar"))</f>
        <v>85</v>
      </c>
      <c r="H11" s="45" t="n">
        <f aca="false">IF($B11="",0,N($E11)+N($F11)-N($G11))</f>
        <v>125</v>
      </c>
      <c r="I11" s="44" t="n">
        <f aca="false">IF('Master Barang'!$B10="","",'Master Barang'!$F10)</f>
        <v>60</v>
      </c>
      <c r="J11" s="46" t="str">
        <f aca="false">IF($B11="","",IF($H11&lt;=0,"Habis",IF($H11&lt;=N($I11),"Menipis","Aman")))</f>
        <v>Aman</v>
      </c>
      <c r="K11" s="33" t="n">
        <f aca="false">IF($B11="","",IFERROR($H11*INDEX('Master Barang'!$G$6:$G$105,MATCH($B11,'Master Barang'!$B$6:$B$105,0)),0))</f>
        <v>1175000</v>
      </c>
    </row>
    <row r="12" customFormat="false" ht="15" hidden="false" customHeight="true" outlineLevel="0" collapsed="false">
      <c r="A12" s="15" t="n">
        <f aca="false">IF($B12="","",COUNTIF($B$7:$B12,"?*"))</f>
        <v>6</v>
      </c>
      <c r="B12" s="15" t="str">
        <f aca="false">IF('Master Barang'!$B11="","",'Master Barang'!$B11)</f>
        <v>MIE-006</v>
      </c>
      <c r="C12" s="32" t="str">
        <f aca="false">IF('Master Barang'!$B11="","",'Master Barang'!$C11)</f>
        <v>Mie Instan (dus isi 40)</v>
      </c>
      <c r="D12" s="15" t="str">
        <f aca="false">IF('Master Barang'!$B11="","",'Master Barang'!$D11)</f>
        <v>dus</v>
      </c>
      <c r="E12" s="44" t="n">
        <f aca="false">IF('Master Barang'!$B11="","",'Master Barang'!$E11)</f>
        <v>45</v>
      </c>
      <c r="F12" s="44" t="n">
        <f aca="false">IF($B12="","",SUMIFS('Transaksi Stok'!$G$7:$G$806,'Transaksi Stok'!$C$7:$C$806,$B12,'Transaksi Stok'!$F$7:$F$806,"Masuk"))</f>
        <v>0</v>
      </c>
      <c r="G12" s="44" t="n">
        <f aca="false">IF($B12="","",SUMIFS('Transaksi Stok'!$G$7:$G$806,'Transaksi Stok'!$C$7:$C$806,$B12,'Transaksi Stok'!$F$7:$F$806,"Keluar"))</f>
        <v>18</v>
      </c>
      <c r="H12" s="45" t="n">
        <f aca="false">IF($B12="",0,N($E12)+N($F12)-N($G12))</f>
        <v>27</v>
      </c>
      <c r="I12" s="44" t="n">
        <f aca="false">IF('Master Barang'!$B11="","",'Master Barang'!$F11)</f>
        <v>20</v>
      </c>
      <c r="J12" s="46" t="str">
        <f aca="false">IF($B12="","",IF($H12&lt;=0,"Habis",IF($H12&lt;=N($I12),"Menipis","Aman")))</f>
        <v>Aman</v>
      </c>
      <c r="K12" s="33" t="n">
        <f aca="false">IF($B12="","",IFERROR($H12*INDEX('Master Barang'!$G$6:$G$105,MATCH($B12,'Master Barang'!$B$6:$B$105,0)),0))</f>
        <v>3186000</v>
      </c>
    </row>
    <row r="13" customFormat="false" ht="15" hidden="false" customHeight="true" outlineLevel="0" collapsed="false">
      <c r="A13" s="15" t="str">
        <f aca="false">IF($B13="","",COUNTIF($B$7:$B13,"?*"))</f>
        <v/>
      </c>
      <c r="B13" s="15" t="str">
        <f aca="false">IF('Master Barang'!$B12="","",'Master Barang'!$B12)</f>
        <v/>
      </c>
      <c r="C13" s="32" t="str">
        <f aca="false">IF('Master Barang'!$B12="","",'Master Barang'!$C12)</f>
        <v/>
      </c>
      <c r="D13" s="15" t="str">
        <f aca="false">IF('Master Barang'!$B12="","",'Master Barang'!$D12)</f>
        <v/>
      </c>
      <c r="E13" s="44" t="str">
        <f aca="false">IF('Master Barang'!$B12="","",'Master Barang'!$E12)</f>
        <v/>
      </c>
      <c r="F13" s="44" t="str">
        <f aca="false">IF($B13="","",SUMIFS('Transaksi Stok'!$G$7:$G$806,'Transaksi Stok'!$C$7:$C$806,$B13,'Transaksi Stok'!$F$7:$F$806,"Masuk"))</f>
        <v/>
      </c>
      <c r="G13" s="44" t="str">
        <f aca="false">IF($B13="","",SUMIFS('Transaksi Stok'!$G$7:$G$806,'Transaksi Stok'!$C$7:$C$806,$B13,'Transaksi Stok'!$F$7:$F$806,"Keluar"))</f>
        <v/>
      </c>
      <c r="H13" s="45" t="n">
        <f aca="false">IF($B13="",0,N($E13)+N($F13)-N($G13))</f>
        <v>0</v>
      </c>
      <c r="I13" s="44" t="str">
        <f aca="false">IF('Master Barang'!$B12="","",'Master Barang'!$F12)</f>
        <v/>
      </c>
      <c r="J13" s="46" t="str">
        <f aca="false">IF($B13="","",IF($H13&lt;=0,"Habis",IF($H13&lt;=N($I13),"Menipis","Aman")))</f>
        <v/>
      </c>
      <c r="K13" s="33" t="str">
        <f aca="false">IF($B13="","",IFERROR($H13*INDEX('Master Barang'!$G$6:$G$105,MATCH($B13,'Master Barang'!$B$6:$B$105,0)),0))</f>
        <v/>
      </c>
    </row>
    <row r="14" customFormat="false" ht="15" hidden="false" customHeight="true" outlineLevel="0" collapsed="false">
      <c r="A14" s="15" t="str">
        <f aca="false">IF($B14="","",COUNTIF($B$7:$B14,"?*"))</f>
        <v/>
      </c>
      <c r="B14" s="15" t="str">
        <f aca="false">IF('Master Barang'!$B13="","",'Master Barang'!$B13)</f>
        <v/>
      </c>
      <c r="C14" s="32" t="str">
        <f aca="false">IF('Master Barang'!$B13="","",'Master Barang'!$C13)</f>
        <v/>
      </c>
      <c r="D14" s="15" t="str">
        <f aca="false">IF('Master Barang'!$B13="","",'Master Barang'!$D13)</f>
        <v/>
      </c>
      <c r="E14" s="44" t="str">
        <f aca="false">IF('Master Barang'!$B13="","",'Master Barang'!$E13)</f>
        <v/>
      </c>
      <c r="F14" s="44" t="str">
        <f aca="false">IF($B14="","",SUMIFS('Transaksi Stok'!$G$7:$G$806,'Transaksi Stok'!$C$7:$C$806,$B14,'Transaksi Stok'!$F$7:$F$806,"Masuk"))</f>
        <v/>
      </c>
      <c r="G14" s="44" t="str">
        <f aca="false">IF($B14="","",SUMIFS('Transaksi Stok'!$G$7:$G$806,'Transaksi Stok'!$C$7:$C$806,$B14,'Transaksi Stok'!$F$7:$F$806,"Keluar"))</f>
        <v/>
      </c>
      <c r="H14" s="45" t="n">
        <f aca="false">IF($B14="",0,N($E14)+N($F14)-N($G14))</f>
        <v>0</v>
      </c>
      <c r="I14" s="44" t="str">
        <f aca="false">IF('Master Barang'!$B13="","",'Master Barang'!$F13)</f>
        <v/>
      </c>
      <c r="J14" s="46" t="str">
        <f aca="false">IF($B14="","",IF($H14&lt;=0,"Habis",IF($H14&lt;=N($I14),"Menipis","Aman")))</f>
        <v/>
      </c>
      <c r="K14" s="33" t="str">
        <f aca="false">IF($B14="","",IFERROR($H14*INDEX('Master Barang'!$G$6:$G$105,MATCH($B14,'Master Barang'!$B$6:$B$105,0)),0))</f>
        <v/>
      </c>
    </row>
    <row r="15" customFormat="false" ht="15" hidden="false" customHeight="true" outlineLevel="0" collapsed="false">
      <c r="A15" s="15" t="str">
        <f aca="false">IF($B15="","",COUNTIF($B$7:$B15,"?*"))</f>
        <v/>
      </c>
      <c r="B15" s="15" t="str">
        <f aca="false">IF('Master Barang'!$B14="","",'Master Barang'!$B14)</f>
        <v/>
      </c>
      <c r="C15" s="32" t="str">
        <f aca="false">IF('Master Barang'!$B14="","",'Master Barang'!$C14)</f>
        <v/>
      </c>
      <c r="D15" s="15" t="str">
        <f aca="false">IF('Master Barang'!$B14="","",'Master Barang'!$D14)</f>
        <v/>
      </c>
      <c r="E15" s="44" t="str">
        <f aca="false">IF('Master Barang'!$B14="","",'Master Barang'!$E14)</f>
        <v/>
      </c>
      <c r="F15" s="44" t="str">
        <f aca="false">IF($B15="","",SUMIFS('Transaksi Stok'!$G$7:$G$806,'Transaksi Stok'!$C$7:$C$806,$B15,'Transaksi Stok'!$F$7:$F$806,"Masuk"))</f>
        <v/>
      </c>
      <c r="G15" s="44" t="str">
        <f aca="false">IF($B15="","",SUMIFS('Transaksi Stok'!$G$7:$G$806,'Transaksi Stok'!$C$7:$C$806,$B15,'Transaksi Stok'!$F$7:$F$806,"Keluar"))</f>
        <v/>
      </c>
      <c r="H15" s="45" t="n">
        <f aca="false">IF($B15="",0,N($E15)+N($F15)-N($G15))</f>
        <v>0</v>
      </c>
      <c r="I15" s="44" t="str">
        <f aca="false">IF('Master Barang'!$B14="","",'Master Barang'!$F14)</f>
        <v/>
      </c>
      <c r="J15" s="46" t="str">
        <f aca="false">IF($B15="","",IF($H15&lt;=0,"Habis",IF($H15&lt;=N($I15),"Menipis","Aman")))</f>
        <v/>
      </c>
      <c r="K15" s="33" t="str">
        <f aca="false">IF($B15="","",IFERROR($H15*INDEX('Master Barang'!$G$6:$G$105,MATCH($B15,'Master Barang'!$B$6:$B$105,0)),0))</f>
        <v/>
      </c>
    </row>
    <row r="16" customFormat="false" ht="15" hidden="false" customHeight="true" outlineLevel="0" collapsed="false">
      <c r="A16" s="15" t="str">
        <f aca="false">IF($B16="","",COUNTIF($B$7:$B16,"?*"))</f>
        <v/>
      </c>
      <c r="B16" s="15" t="str">
        <f aca="false">IF('Master Barang'!$B15="","",'Master Barang'!$B15)</f>
        <v/>
      </c>
      <c r="C16" s="32" t="str">
        <f aca="false">IF('Master Barang'!$B15="","",'Master Barang'!$C15)</f>
        <v/>
      </c>
      <c r="D16" s="15" t="str">
        <f aca="false">IF('Master Barang'!$B15="","",'Master Barang'!$D15)</f>
        <v/>
      </c>
      <c r="E16" s="44" t="str">
        <f aca="false">IF('Master Barang'!$B15="","",'Master Barang'!$E15)</f>
        <v/>
      </c>
      <c r="F16" s="44" t="str">
        <f aca="false">IF($B16="","",SUMIFS('Transaksi Stok'!$G$7:$G$806,'Transaksi Stok'!$C$7:$C$806,$B16,'Transaksi Stok'!$F$7:$F$806,"Masuk"))</f>
        <v/>
      </c>
      <c r="G16" s="44" t="str">
        <f aca="false">IF($B16="","",SUMIFS('Transaksi Stok'!$G$7:$G$806,'Transaksi Stok'!$C$7:$C$806,$B16,'Transaksi Stok'!$F$7:$F$806,"Keluar"))</f>
        <v/>
      </c>
      <c r="H16" s="45" t="n">
        <f aca="false">IF($B16="",0,N($E16)+N($F16)-N($G16))</f>
        <v>0</v>
      </c>
      <c r="I16" s="44" t="str">
        <f aca="false">IF('Master Barang'!$B15="","",'Master Barang'!$F15)</f>
        <v/>
      </c>
      <c r="J16" s="46" t="str">
        <f aca="false">IF($B16="","",IF($H16&lt;=0,"Habis",IF($H16&lt;=N($I16),"Menipis","Aman")))</f>
        <v/>
      </c>
      <c r="K16" s="33" t="str">
        <f aca="false">IF($B16="","",IFERROR($H16*INDEX('Master Barang'!$G$6:$G$105,MATCH($B16,'Master Barang'!$B$6:$B$105,0)),0))</f>
        <v/>
      </c>
    </row>
    <row r="17" customFormat="false" ht="15" hidden="false" customHeight="true" outlineLevel="0" collapsed="false">
      <c r="A17" s="15" t="str">
        <f aca="false">IF($B17="","",COUNTIF($B$7:$B17,"?*"))</f>
        <v/>
      </c>
      <c r="B17" s="15" t="str">
        <f aca="false">IF('Master Barang'!$B16="","",'Master Barang'!$B16)</f>
        <v/>
      </c>
      <c r="C17" s="32" t="str">
        <f aca="false">IF('Master Barang'!$B16="","",'Master Barang'!$C16)</f>
        <v/>
      </c>
      <c r="D17" s="15" t="str">
        <f aca="false">IF('Master Barang'!$B16="","",'Master Barang'!$D16)</f>
        <v/>
      </c>
      <c r="E17" s="44" t="str">
        <f aca="false">IF('Master Barang'!$B16="","",'Master Barang'!$E16)</f>
        <v/>
      </c>
      <c r="F17" s="44" t="str">
        <f aca="false">IF($B17="","",SUMIFS('Transaksi Stok'!$G$7:$G$806,'Transaksi Stok'!$C$7:$C$806,$B17,'Transaksi Stok'!$F$7:$F$806,"Masuk"))</f>
        <v/>
      </c>
      <c r="G17" s="44" t="str">
        <f aca="false">IF($B17="","",SUMIFS('Transaksi Stok'!$G$7:$G$806,'Transaksi Stok'!$C$7:$C$806,$B17,'Transaksi Stok'!$F$7:$F$806,"Keluar"))</f>
        <v/>
      </c>
      <c r="H17" s="45" t="n">
        <f aca="false">IF($B17="",0,N($E17)+N($F17)-N($G17))</f>
        <v>0</v>
      </c>
      <c r="I17" s="44" t="str">
        <f aca="false">IF('Master Barang'!$B16="","",'Master Barang'!$F16)</f>
        <v/>
      </c>
      <c r="J17" s="46" t="str">
        <f aca="false">IF($B17="","",IF($H17&lt;=0,"Habis",IF($H17&lt;=N($I17),"Menipis","Aman")))</f>
        <v/>
      </c>
      <c r="K17" s="33" t="str">
        <f aca="false">IF($B17="","",IFERROR($H17*INDEX('Master Barang'!$G$6:$G$105,MATCH($B17,'Master Barang'!$B$6:$B$105,0)),0))</f>
        <v/>
      </c>
    </row>
    <row r="18" customFormat="false" ht="15" hidden="false" customHeight="true" outlineLevel="0" collapsed="false">
      <c r="A18" s="15" t="str">
        <f aca="false">IF($B18="","",COUNTIF($B$7:$B18,"?*"))</f>
        <v/>
      </c>
      <c r="B18" s="15" t="str">
        <f aca="false">IF('Master Barang'!$B17="","",'Master Barang'!$B17)</f>
        <v/>
      </c>
      <c r="C18" s="32" t="str">
        <f aca="false">IF('Master Barang'!$B17="","",'Master Barang'!$C17)</f>
        <v/>
      </c>
      <c r="D18" s="15" t="str">
        <f aca="false">IF('Master Barang'!$B17="","",'Master Barang'!$D17)</f>
        <v/>
      </c>
      <c r="E18" s="44" t="str">
        <f aca="false">IF('Master Barang'!$B17="","",'Master Barang'!$E17)</f>
        <v/>
      </c>
      <c r="F18" s="44" t="str">
        <f aca="false">IF($B18="","",SUMIFS('Transaksi Stok'!$G$7:$G$806,'Transaksi Stok'!$C$7:$C$806,$B18,'Transaksi Stok'!$F$7:$F$806,"Masuk"))</f>
        <v/>
      </c>
      <c r="G18" s="44" t="str">
        <f aca="false">IF($B18="","",SUMIFS('Transaksi Stok'!$G$7:$G$806,'Transaksi Stok'!$C$7:$C$806,$B18,'Transaksi Stok'!$F$7:$F$806,"Keluar"))</f>
        <v/>
      </c>
      <c r="H18" s="45" t="n">
        <f aca="false">IF($B18="",0,N($E18)+N($F18)-N($G18))</f>
        <v>0</v>
      </c>
      <c r="I18" s="44" t="str">
        <f aca="false">IF('Master Barang'!$B17="","",'Master Barang'!$F17)</f>
        <v/>
      </c>
      <c r="J18" s="46" t="str">
        <f aca="false">IF($B18="","",IF($H18&lt;=0,"Habis",IF($H18&lt;=N($I18),"Menipis","Aman")))</f>
        <v/>
      </c>
      <c r="K18" s="33" t="str">
        <f aca="false">IF($B18="","",IFERROR($H18*INDEX('Master Barang'!$G$6:$G$105,MATCH($B18,'Master Barang'!$B$6:$B$105,0)),0))</f>
        <v/>
      </c>
    </row>
    <row r="19" customFormat="false" ht="15" hidden="false" customHeight="true" outlineLevel="0" collapsed="false">
      <c r="A19" s="15" t="str">
        <f aca="false">IF($B19="","",COUNTIF($B$7:$B19,"?*"))</f>
        <v/>
      </c>
      <c r="B19" s="15" t="str">
        <f aca="false">IF('Master Barang'!$B18="","",'Master Barang'!$B18)</f>
        <v/>
      </c>
      <c r="C19" s="32" t="str">
        <f aca="false">IF('Master Barang'!$B18="","",'Master Barang'!$C18)</f>
        <v/>
      </c>
      <c r="D19" s="15" t="str">
        <f aca="false">IF('Master Barang'!$B18="","",'Master Barang'!$D18)</f>
        <v/>
      </c>
      <c r="E19" s="44" t="str">
        <f aca="false">IF('Master Barang'!$B18="","",'Master Barang'!$E18)</f>
        <v/>
      </c>
      <c r="F19" s="44" t="str">
        <f aca="false">IF($B19="","",SUMIFS('Transaksi Stok'!$G$7:$G$806,'Transaksi Stok'!$C$7:$C$806,$B19,'Transaksi Stok'!$F$7:$F$806,"Masuk"))</f>
        <v/>
      </c>
      <c r="G19" s="44" t="str">
        <f aca="false">IF($B19="","",SUMIFS('Transaksi Stok'!$G$7:$G$806,'Transaksi Stok'!$C$7:$C$806,$B19,'Transaksi Stok'!$F$7:$F$806,"Keluar"))</f>
        <v/>
      </c>
      <c r="H19" s="45" t="n">
        <f aca="false">IF($B19="",0,N($E19)+N($F19)-N($G19))</f>
        <v>0</v>
      </c>
      <c r="I19" s="44" t="str">
        <f aca="false">IF('Master Barang'!$B18="","",'Master Barang'!$F18)</f>
        <v/>
      </c>
      <c r="J19" s="46" t="str">
        <f aca="false">IF($B19="","",IF($H19&lt;=0,"Habis",IF($H19&lt;=N($I19),"Menipis","Aman")))</f>
        <v/>
      </c>
      <c r="K19" s="33" t="str">
        <f aca="false">IF($B19="","",IFERROR($H19*INDEX('Master Barang'!$G$6:$G$105,MATCH($B19,'Master Barang'!$B$6:$B$105,0)),0))</f>
        <v/>
      </c>
    </row>
    <row r="20" customFormat="false" ht="15" hidden="false" customHeight="true" outlineLevel="0" collapsed="false">
      <c r="A20" s="15" t="str">
        <f aca="false">IF($B20="","",COUNTIF($B$7:$B20,"?*"))</f>
        <v/>
      </c>
      <c r="B20" s="15" t="str">
        <f aca="false">IF('Master Barang'!$B19="","",'Master Barang'!$B19)</f>
        <v/>
      </c>
      <c r="C20" s="32" t="str">
        <f aca="false">IF('Master Barang'!$B19="","",'Master Barang'!$C19)</f>
        <v/>
      </c>
      <c r="D20" s="15" t="str">
        <f aca="false">IF('Master Barang'!$B19="","",'Master Barang'!$D19)</f>
        <v/>
      </c>
      <c r="E20" s="44" t="str">
        <f aca="false">IF('Master Barang'!$B19="","",'Master Barang'!$E19)</f>
        <v/>
      </c>
      <c r="F20" s="44" t="str">
        <f aca="false">IF($B20="","",SUMIFS('Transaksi Stok'!$G$7:$G$806,'Transaksi Stok'!$C$7:$C$806,$B20,'Transaksi Stok'!$F$7:$F$806,"Masuk"))</f>
        <v/>
      </c>
      <c r="G20" s="44" t="str">
        <f aca="false">IF($B20="","",SUMIFS('Transaksi Stok'!$G$7:$G$806,'Transaksi Stok'!$C$7:$C$806,$B20,'Transaksi Stok'!$F$7:$F$806,"Keluar"))</f>
        <v/>
      </c>
      <c r="H20" s="45" t="n">
        <f aca="false">IF($B20="",0,N($E20)+N($F20)-N($G20))</f>
        <v>0</v>
      </c>
      <c r="I20" s="44" t="str">
        <f aca="false">IF('Master Barang'!$B19="","",'Master Barang'!$F19)</f>
        <v/>
      </c>
      <c r="J20" s="46" t="str">
        <f aca="false">IF($B20="","",IF($H20&lt;=0,"Habis",IF($H20&lt;=N($I20),"Menipis","Aman")))</f>
        <v/>
      </c>
      <c r="K20" s="33" t="str">
        <f aca="false">IF($B20="","",IFERROR($H20*INDEX('Master Barang'!$G$6:$G$105,MATCH($B20,'Master Barang'!$B$6:$B$105,0)),0))</f>
        <v/>
      </c>
    </row>
    <row r="21" customFormat="false" ht="15" hidden="false" customHeight="true" outlineLevel="0" collapsed="false">
      <c r="A21" s="15" t="str">
        <f aca="false">IF($B21="","",COUNTIF($B$7:$B21,"?*"))</f>
        <v/>
      </c>
      <c r="B21" s="15" t="str">
        <f aca="false">IF('Master Barang'!$B20="","",'Master Barang'!$B20)</f>
        <v/>
      </c>
      <c r="C21" s="32" t="str">
        <f aca="false">IF('Master Barang'!$B20="","",'Master Barang'!$C20)</f>
        <v/>
      </c>
      <c r="D21" s="15" t="str">
        <f aca="false">IF('Master Barang'!$B20="","",'Master Barang'!$D20)</f>
        <v/>
      </c>
      <c r="E21" s="44" t="str">
        <f aca="false">IF('Master Barang'!$B20="","",'Master Barang'!$E20)</f>
        <v/>
      </c>
      <c r="F21" s="44" t="str">
        <f aca="false">IF($B21="","",SUMIFS('Transaksi Stok'!$G$7:$G$806,'Transaksi Stok'!$C$7:$C$806,$B21,'Transaksi Stok'!$F$7:$F$806,"Masuk"))</f>
        <v/>
      </c>
      <c r="G21" s="44" t="str">
        <f aca="false">IF($B21="","",SUMIFS('Transaksi Stok'!$G$7:$G$806,'Transaksi Stok'!$C$7:$C$806,$B21,'Transaksi Stok'!$F$7:$F$806,"Keluar"))</f>
        <v/>
      </c>
      <c r="H21" s="45" t="n">
        <f aca="false">IF($B21="",0,N($E21)+N($F21)-N($G21))</f>
        <v>0</v>
      </c>
      <c r="I21" s="44" t="str">
        <f aca="false">IF('Master Barang'!$B20="","",'Master Barang'!$F20)</f>
        <v/>
      </c>
      <c r="J21" s="46" t="str">
        <f aca="false">IF($B21="","",IF($H21&lt;=0,"Habis",IF($H21&lt;=N($I21),"Menipis","Aman")))</f>
        <v/>
      </c>
      <c r="K21" s="33" t="str">
        <f aca="false">IF($B21="","",IFERROR($H21*INDEX('Master Barang'!$G$6:$G$105,MATCH($B21,'Master Barang'!$B$6:$B$105,0)),0))</f>
        <v/>
      </c>
    </row>
    <row r="22" customFormat="false" ht="15" hidden="false" customHeight="true" outlineLevel="0" collapsed="false">
      <c r="A22" s="15" t="str">
        <f aca="false">IF($B22="","",COUNTIF($B$7:$B22,"?*"))</f>
        <v/>
      </c>
      <c r="B22" s="15" t="str">
        <f aca="false">IF('Master Barang'!$B21="","",'Master Barang'!$B21)</f>
        <v/>
      </c>
      <c r="C22" s="32" t="str">
        <f aca="false">IF('Master Barang'!$B21="","",'Master Barang'!$C21)</f>
        <v/>
      </c>
      <c r="D22" s="15" t="str">
        <f aca="false">IF('Master Barang'!$B21="","",'Master Barang'!$D21)</f>
        <v/>
      </c>
      <c r="E22" s="44" t="str">
        <f aca="false">IF('Master Barang'!$B21="","",'Master Barang'!$E21)</f>
        <v/>
      </c>
      <c r="F22" s="44" t="str">
        <f aca="false">IF($B22="","",SUMIFS('Transaksi Stok'!$G$7:$G$806,'Transaksi Stok'!$C$7:$C$806,$B22,'Transaksi Stok'!$F$7:$F$806,"Masuk"))</f>
        <v/>
      </c>
      <c r="G22" s="44" t="str">
        <f aca="false">IF($B22="","",SUMIFS('Transaksi Stok'!$G$7:$G$806,'Transaksi Stok'!$C$7:$C$806,$B22,'Transaksi Stok'!$F$7:$F$806,"Keluar"))</f>
        <v/>
      </c>
      <c r="H22" s="45" t="n">
        <f aca="false">IF($B22="",0,N($E22)+N($F22)-N($G22))</f>
        <v>0</v>
      </c>
      <c r="I22" s="44" t="str">
        <f aca="false">IF('Master Barang'!$B21="","",'Master Barang'!$F21)</f>
        <v/>
      </c>
      <c r="J22" s="46" t="str">
        <f aca="false">IF($B22="","",IF($H22&lt;=0,"Habis",IF($H22&lt;=N($I22),"Menipis","Aman")))</f>
        <v/>
      </c>
      <c r="K22" s="33" t="str">
        <f aca="false">IF($B22="","",IFERROR($H22*INDEX('Master Barang'!$G$6:$G$105,MATCH($B22,'Master Barang'!$B$6:$B$105,0)),0))</f>
        <v/>
      </c>
    </row>
    <row r="23" customFormat="false" ht="15" hidden="false" customHeight="true" outlineLevel="0" collapsed="false">
      <c r="A23" s="15" t="str">
        <f aca="false">IF($B23="","",COUNTIF($B$7:$B23,"?*"))</f>
        <v/>
      </c>
      <c r="B23" s="15" t="str">
        <f aca="false">IF('Master Barang'!$B22="","",'Master Barang'!$B22)</f>
        <v/>
      </c>
      <c r="C23" s="32" t="str">
        <f aca="false">IF('Master Barang'!$B22="","",'Master Barang'!$C22)</f>
        <v/>
      </c>
      <c r="D23" s="15" t="str">
        <f aca="false">IF('Master Barang'!$B22="","",'Master Barang'!$D22)</f>
        <v/>
      </c>
      <c r="E23" s="44" t="str">
        <f aca="false">IF('Master Barang'!$B22="","",'Master Barang'!$E22)</f>
        <v/>
      </c>
      <c r="F23" s="44" t="str">
        <f aca="false">IF($B23="","",SUMIFS('Transaksi Stok'!$G$7:$G$806,'Transaksi Stok'!$C$7:$C$806,$B23,'Transaksi Stok'!$F$7:$F$806,"Masuk"))</f>
        <v/>
      </c>
      <c r="G23" s="44" t="str">
        <f aca="false">IF($B23="","",SUMIFS('Transaksi Stok'!$G$7:$G$806,'Transaksi Stok'!$C$7:$C$806,$B23,'Transaksi Stok'!$F$7:$F$806,"Keluar"))</f>
        <v/>
      </c>
      <c r="H23" s="45" t="n">
        <f aca="false">IF($B23="",0,N($E23)+N($F23)-N($G23))</f>
        <v>0</v>
      </c>
      <c r="I23" s="44" t="str">
        <f aca="false">IF('Master Barang'!$B22="","",'Master Barang'!$F22)</f>
        <v/>
      </c>
      <c r="J23" s="46" t="str">
        <f aca="false">IF($B23="","",IF($H23&lt;=0,"Habis",IF($H23&lt;=N($I23),"Menipis","Aman")))</f>
        <v/>
      </c>
      <c r="K23" s="33" t="str">
        <f aca="false">IF($B23="","",IFERROR($H23*INDEX('Master Barang'!$G$6:$G$105,MATCH($B23,'Master Barang'!$B$6:$B$105,0)),0))</f>
        <v/>
      </c>
    </row>
    <row r="24" customFormat="false" ht="15" hidden="false" customHeight="true" outlineLevel="0" collapsed="false">
      <c r="A24" s="15" t="str">
        <f aca="false">IF($B24="","",COUNTIF($B$7:$B24,"?*"))</f>
        <v/>
      </c>
      <c r="B24" s="15" t="str">
        <f aca="false">IF('Master Barang'!$B23="","",'Master Barang'!$B23)</f>
        <v/>
      </c>
      <c r="C24" s="32" t="str">
        <f aca="false">IF('Master Barang'!$B23="","",'Master Barang'!$C23)</f>
        <v/>
      </c>
      <c r="D24" s="15" t="str">
        <f aca="false">IF('Master Barang'!$B23="","",'Master Barang'!$D23)</f>
        <v/>
      </c>
      <c r="E24" s="44" t="str">
        <f aca="false">IF('Master Barang'!$B23="","",'Master Barang'!$E23)</f>
        <v/>
      </c>
      <c r="F24" s="44" t="str">
        <f aca="false">IF($B24="","",SUMIFS('Transaksi Stok'!$G$7:$G$806,'Transaksi Stok'!$C$7:$C$806,$B24,'Transaksi Stok'!$F$7:$F$806,"Masuk"))</f>
        <v/>
      </c>
      <c r="G24" s="44" t="str">
        <f aca="false">IF($B24="","",SUMIFS('Transaksi Stok'!$G$7:$G$806,'Transaksi Stok'!$C$7:$C$806,$B24,'Transaksi Stok'!$F$7:$F$806,"Keluar"))</f>
        <v/>
      </c>
      <c r="H24" s="45" t="n">
        <f aca="false">IF($B24="",0,N($E24)+N($F24)-N($G24))</f>
        <v>0</v>
      </c>
      <c r="I24" s="44" t="str">
        <f aca="false">IF('Master Barang'!$B23="","",'Master Barang'!$F23)</f>
        <v/>
      </c>
      <c r="J24" s="46" t="str">
        <f aca="false">IF($B24="","",IF($H24&lt;=0,"Habis",IF($H24&lt;=N($I24),"Menipis","Aman")))</f>
        <v/>
      </c>
      <c r="K24" s="33" t="str">
        <f aca="false">IF($B24="","",IFERROR($H24*INDEX('Master Barang'!$G$6:$G$105,MATCH($B24,'Master Barang'!$B$6:$B$105,0)),0))</f>
        <v/>
      </c>
    </row>
    <row r="25" customFormat="false" ht="15" hidden="false" customHeight="true" outlineLevel="0" collapsed="false">
      <c r="A25" s="15" t="str">
        <f aca="false">IF($B25="","",COUNTIF($B$7:$B25,"?*"))</f>
        <v/>
      </c>
      <c r="B25" s="15" t="str">
        <f aca="false">IF('Master Barang'!$B24="","",'Master Barang'!$B24)</f>
        <v/>
      </c>
      <c r="C25" s="32" t="str">
        <f aca="false">IF('Master Barang'!$B24="","",'Master Barang'!$C24)</f>
        <v/>
      </c>
      <c r="D25" s="15" t="str">
        <f aca="false">IF('Master Barang'!$B24="","",'Master Barang'!$D24)</f>
        <v/>
      </c>
      <c r="E25" s="44" t="str">
        <f aca="false">IF('Master Barang'!$B24="","",'Master Barang'!$E24)</f>
        <v/>
      </c>
      <c r="F25" s="44" t="str">
        <f aca="false">IF($B25="","",SUMIFS('Transaksi Stok'!$G$7:$G$806,'Transaksi Stok'!$C$7:$C$806,$B25,'Transaksi Stok'!$F$7:$F$806,"Masuk"))</f>
        <v/>
      </c>
      <c r="G25" s="44" t="str">
        <f aca="false">IF($B25="","",SUMIFS('Transaksi Stok'!$G$7:$G$806,'Transaksi Stok'!$C$7:$C$806,$B25,'Transaksi Stok'!$F$7:$F$806,"Keluar"))</f>
        <v/>
      </c>
      <c r="H25" s="45" t="n">
        <f aca="false">IF($B25="",0,N($E25)+N($F25)-N($G25))</f>
        <v>0</v>
      </c>
      <c r="I25" s="44" t="str">
        <f aca="false">IF('Master Barang'!$B24="","",'Master Barang'!$F24)</f>
        <v/>
      </c>
      <c r="J25" s="46" t="str">
        <f aca="false">IF($B25="","",IF($H25&lt;=0,"Habis",IF($H25&lt;=N($I25),"Menipis","Aman")))</f>
        <v/>
      </c>
      <c r="K25" s="33" t="str">
        <f aca="false">IF($B25="","",IFERROR($H25*INDEX('Master Barang'!$G$6:$G$105,MATCH($B25,'Master Barang'!$B$6:$B$105,0)),0))</f>
        <v/>
      </c>
    </row>
    <row r="26" customFormat="false" ht="15" hidden="false" customHeight="true" outlineLevel="0" collapsed="false">
      <c r="A26" s="15" t="str">
        <f aca="false">IF($B26="","",COUNTIF($B$7:$B26,"?*"))</f>
        <v/>
      </c>
      <c r="B26" s="15" t="str">
        <f aca="false">IF('Master Barang'!$B25="","",'Master Barang'!$B25)</f>
        <v/>
      </c>
      <c r="C26" s="32" t="str">
        <f aca="false">IF('Master Barang'!$B25="","",'Master Barang'!$C25)</f>
        <v/>
      </c>
      <c r="D26" s="15" t="str">
        <f aca="false">IF('Master Barang'!$B25="","",'Master Barang'!$D25)</f>
        <v/>
      </c>
      <c r="E26" s="44" t="str">
        <f aca="false">IF('Master Barang'!$B25="","",'Master Barang'!$E25)</f>
        <v/>
      </c>
      <c r="F26" s="44" t="str">
        <f aca="false">IF($B26="","",SUMIFS('Transaksi Stok'!$G$7:$G$806,'Transaksi Stok'!$C$7:$C$806,$B26,'Transaksi Stok'!$F$7:$F$806,"Masuk"))</f>
        <v/>
      </c>
      <c r="G26" s="44" t="str">
        <f aca="false">IF($B26="","",SUMIFS('Transaksi Stok'!$G$7:$G$806,'Transaksi Stok'!$C$7:$C$806,$B26,'Transaksi Stok'!$F$7:$F$806,"Keluar"))</f>
        <v/>
      </c>
      <c r="H26" s="45" t="n">
        <f aca="false">IF($B26="",0,N($E26)+N($F26)-N($G26))</f>
        <v>0</v>
      </c>
      <c r="I26" s="44" t="str">
        <f aca="false">IF('Master Barang'!$B25="","",'Master Barang'!$F25)</f>
        <v/>
      </c>
      <c r="J26" s="46" t="str">
        <f aca="false">IF($B26="","",IF($H26&lt;=0,"Habis",IF($H26&lt;=N($I26),"Menipis","Aman")))</f>
        <v/>
      </c>
      <c r="K26" s="33" t="str">
        <f aca="false">IF($B26="","",IFERROR($H26*INDEX('Master Barang'!$G$6:$G$105,MATCH($B26,'Master Barang'!$B$6:$B$105,0)),0))</f>
        <v/>
      </c>
    </row>
    <row r="27" customFormat="false" ht="15" hidden="false" customHeight="true" outlineLevel="0" collapsed="false">
      <c r="A27" s="15" t="str">
        <f aca="false">IF($B27="","",COUNTIF($B$7:$B27,"?*"))</f>
        <v/>
      </c>
      <c r="B27" s="15" t="str">
        <f aca="false">IF('Master Barang'!$B26="","",'Master Barang'!$B26)</f>
        <v/>
      </c>
      <c r="C27" s="32" t="str">
        <f aca="false">IF('Master Barang'!$B26="","",'Master Barang'!$C26)</f>
        <v/>
      </c>
      <c r="D27" s="15" t="str">
        <f aca="false">IF('Master Barang'!$B26="","",'Master Barang'!$D26)</f>
        <v/>
      </c>
      <c r="E27" s="44" t="str">
        <f aca="false">IF('Master Barang'!$B26="","",'Master Barang'!$E26)</f>
        <v/>
      </c>
      <c r="F27" s="44" t="str">
        <f aca="false">IF($B27="","",SUMIFS('Transaksi Stok'!$G$7:$G$806,'Transaksi Stok'!$C$7:$C$806,$B27,'Transaksi Stok'!$F$7:$F$806,"Masuk"))</f>
        <v/>
      </c>
      <c r="G27" s="44" t="str">
        <f aca="false">IF($B27="","",SUMIFS('Transaksi Stok'!$G$7:$G$806,'Transaksi Stok'!$C$7:$C$806,$B27,'Transaksi Stok'!$F$7:$F$806,"Keluar"))</f>
        <v/>
      </c>
      <c r="H27" s="45" t="n">
        <f aca="false">IF($B27="",0,N($E27)+N($F27)-N($G27))</f>
        <v>0</v>
      </c>
      <c r="I27" s="44" t="str">
        <f aca="false">IF('Master Barang'!$B26="","",'Master Barang'!$F26)</f>
        <v/>
      </c>
      <c r="J27" s="46" t="str">
        <f aca="false">IF($B27="","",IF($H27&lt;=0,"Habis",IF($H27&lt;=N($I27),"Menipis","Aman")))</f>
        <v/>
      </c>
      <c r="K27" s="33" t="str">
        <f aca="false">IF($B27="","",IFERROR($H27*INDEX('Master Barang'!$G$6:$G$105,MATCH($B27,'Master Barang'!$B$6:$B$105,0)),0))</f>
        <v/>
      </c>
    </row>
    <row r="28" customFormat="false" ht="15" hidden="false" customHeight="true" outlineLevel="0" collapsed="false">
      <c r="A28" s="15" t="str">
        <f aca="false">IF($B28="","",COUNTIF($B$7:$B28,"?*"))</f>
        <v/>
      </c>
      <c r="B28" s="15" t="str">
        <f aca="false">IF('Master Barang'!$B27="","",'Master Barang'!$B27)</f>
        <v/>
      </c>
      <c r="C28" s="32" t="str">
        <f aca="false">IF('Master Barang'!$B27="","",'Master Barang'!$C27)</f>
        <v/>
      </c>
      <c r="D28" s="15" t="str">
        <f aca="false">IF('Master Barang'!$B27="","",'Master Barang'!$D27)</f>
        <v/>
      </c>
      <c r="E28" s="44" t="str">
        <f aca="false">IF('Master Barang'!$B27="","",'Master Barang'!$E27)</f>
        <v/>
      </c>
      <c r="F28" s="44" t="str">
        <f aca="false">IF($B28="","",SUMIFS('Transaksi Stok'!$G$7:$G$806,'Transaksi Stok'!$C$7:$C$806,$B28,'Transaksi Stok'!$F$7:$F$806,"Masuk"))</f>
        <v/>
      </c>
      <c r="G28" s="44" t="str">
        <f aca="false">IF($B28="","",SUMIFS('Transaksi Stok'!$G$7:$G$806,'Transaksi Stok'!$C$7:$C$806,$B28,'Transaksi Stok'!$F$7:$F$806,"Keluar"))</f>
        <v/>
      </c>
      <c r="H28" s="45" t="n">
        <f aca="false">IF($B28="",0,N($E28)+N($F28)-N($G28))</f>
        <v>0</v>
      </c>
      <c r="I28" s="44" t="str">
        <f aca="false">IF('Master Barang'!$B27="","",'Master Barang'!$F27)</f>
        <v/>
      </c>
      <c r="J28" s="46" t="str">
        <f aca="false">IF($B28="","",IF($H28&lt;=0,"Habis",IF($H28&lt;=N($I28),"Menipis","Aman")))</f>
        <v/>
      </c>
      <c r="K28" s="33" t="str">
        <f aca="false">IF($B28="","",IFERROR($H28*INDEX('Master Barang'!$G$6:$G$105,MATCH($B28,'Master Barang'!$B$6:$B$105,0)),0))</f>
        <v/>
      </c>
    </row>
    <row r="29" customFormat="false" ht="15" hidden="false" customHeight="true" outlineLevel="0" collapsed="false">
      <c r="A29" s="15" t="str">
        <f aca="false">IF($B29="","",COUNTIF($B$7:$B29,"?*"))</f>
        <v/>
      </c>
      <c r="B29" s="15" t="str">
        <f aca="false">IF('Master Barang'!$B28="","",'Master Barang'!$B28)</f>
        <v/>
      </c>
      <c r="C29" s="32" t="str">
        <f aca="false">IF('Master Barang'!$B28="","",'Master Barang'!$C28)</f>
        <v/>
      </c>
      <c r="D29" s="15" t="str">
        <f aca="false">IF('Master Barang'!$B28="","",'Master Barang'!$D28)</f>
        <v/>
      </c>
      <c r="E29" s="44" t="str">
        <f aca="false">IF('Master Barang'!$B28="","",'Master Barang'!$E28)</f>
        <v/>
      </c>
      <c r="F29" s="44" t="str">
        <f aca="false">IF($B29="","",SUMIFS('Transaksi Stok'!$G$7:$G$806,'Transaksi Stok'!$C$7:$C$806,$B29,'Transaksi Stok'!$F$7:$F$806,"Masuk"))</f>
        <v/>
      </c>
      <c r="G29" s="44" t="str">
        <f aca="false">IF($B29="","",SUMIFS('Transaksi Stok'!$G$7:$G$806,'Transaksi Stok'!$C$7:$C$806,$B29,'Transaksi Stok'!$F$7:$F$806,"Keluar"))</f>
        <v/>
      </c>
      <c r="H29" s="45" t="n">
        <f aca="false">IF($B29="",0,N($E29)+N($F29)-N($G29))</f>
        <v>0</v>
      </c>
      <c r="I29" s="44" t="str">
        <f aca="false">IF('Master Barang'!$B28="","",'Master Barang'!$F28)</f>
        <v/>
      </c>
      <c r="J29" s="46" t="str">
        <f aca="false">IF($B29="","",IF($H29&lt;=0,"Habis",IF($H29&lt;=N($I29),"Menipis","Aman")))</f>
        <v/>
      </c>
      <c r="K29" s="33" t="str">
        <f aca="false">IF($B29="","",IFERROR($H29*INDEX('Master Barang'!$G$6:$G$105,MATCH($B29,'Master Barang'!$B$6:$B$105,0)),0))</f>
        <v/>
      </c>
    </row>
    <row r="30" customFormat="false" ht="15" hidden="false" customHeight="true" outlineLevel="0" collapsed="false">
      <c r="A30" s="15" t="str">
        <f aca="false">IF($B30="","",COUNTIF($B$7:$B30,"?*"))</f>
        <v/>
      </c>
      <c r="B30" s="15" t="str">
        <f aca="false">IF('Master Barang'!$B29="","",'Master Barang'!$B29)</f>
        <v/>
      </c>
      <c r="C30" s="32" t="str">
        <f aca="false">IF('Master Barang'!$B29="","",'Master Barang'!$C29)</f>
        <v/>
      </c>
      <c r="D30" s="15" t="str">
        <f aca="false">IF('Master Barang'!$B29="","",'Master Barang'!$D29)</f>
        <v/>
      </c>
      <c r="E30" s="44" t="str">
        <f aca="false">IF('Master Barang'!$B29="","",'Master Barang'!$E29)</f>
        <v/>
      </c>
      <c r="F30" s="44" t="str">
        <f aca="false">IF($B30="","",SUMIFS('Transaksi Stok'!$G$7:$G$806,'Transaksi Stok'!$C$7:$C$806,$B30,'Transaksi Stok'!$F$7:$F$806,"Masuk"))</f>
        <v/>
      </c>
      <c r="G30" s="44" t="str">
        <f aca="false">IF($B30="","",SUMIFS('Transaksi Stok'!$G$7:$G$806,'Transaksi Stok'!$C$7:$C$806,$B30,'Transaksi Stok'!$F$7:$F$806,"Keluar"))</f>
        <v/>
      </c>
      <c r="H30" s="45" t="n">
        <f aca="false">IF($B30="",0,N($E30)+N($F30)-N($G30))</f>
        <v>0</v>
      </c>
      <c r="I30" s="44" t="str">
        <f aca="false">IF('Master Barang'!$B29="","",'Master Barang'!$F29)</f>
        <v/>
      </c>
      <c r="J30" s="46" t="str">
        <f aca="false">IF($B30="","",IF($H30&lt;=0,"Habis",IF($H30&lt;=N($I30),"Menipis","Aman")))</f>
        <v/>
      </c>
      <c r="K30" s="33" t="str">
        <f aca="false">IF($B30="","",IFERROR($H30*INDEX('Master Barang'!$G$6:$G$105,MATCH($B30,'Master Barang'!$B$6:$B$105,0)),0))</f>
        <v/>
      </c>
    </row>
    <row r="31" customFormat="false" ht="15" hidden="false" customHeight="true" outlineLevel="0" collapsed="false">
      <c r="A31" s="15" t="str">
        <f aca="false">IF($B31="","",COUNTIF($B$7:$B31,"?*"))</f>
        <v/>
      </c>
      <c r="B31" s="15" t="str">
        <f aca="false">IF('Master Barang'!$B30="","",'Master Barang'!$B30)</f>
        <v/>
      </c>
      <c r="C31" s="32" t="str">
        <f aca="false">IF('Master Barang'!$B30="","",'Master Barang'!$C30)</f>
        <v/>
      </c>
      <c r="D31" s="15" t="str">
        <f aca="false">IF('Master Barang'!$B30="","",'Master Barang'!$D30)</f>
        <v/>
      </c>
      <c r="E31" s="44" t="str">
        <f aca="false">IF('Master Barang'!$B30="","",'Master Barang'!$E30)</f>
        <v/>
      </c>
      <c r="F31" s="44" t="str">
        <f aca="false">IF($B31="","",SUMIFS('Transaksi Stok'!$G$7:$G$806,'Transaksi Stok'!$C$7:$C$806,$B31,'Transaksi Stok'!$F$7:$F$806,"Masuk"))</f>
        <v/>
      </c>
      <c r="G31" s="44" t="str">
        <f aca="false">IF($B31="","",SUMIFS('Transaksi Stok'!$G$7:$G$806,'Transaksi Stok'!$C$7:$C$806,$B31,'Transaksi Stok'!$F$7:$F$806,"Keluar"))</f>
        <v/>
      </c>
      <c r="H31" s="45" t="n">
        <f aca="false">IF($B31="",0,N($E31)+N($F31)-N($G31))</f>
        <v>0</v>
      </c>
      <c r="I31" s="44" t="str">
        <f aca="false">IF('Master Barang'!$B30="","",'Master Barang'!$F30)</f>
        <v/>
      </c>
      <c r="J31" s="46" t="str">
        <f aca="false">IF($B31="","",IF($H31&lt;=0,"Habis",IF($H31&lt;=N($I31),"Menipis","Aman")))</f>
        <v/>
      </c>
      <c r="K31" s="33" t="str">
        <f aca="false">IF($B31="","",IFERROR($H31*INDEX('Master Barang'!$G$6:$G$105,MATCH($B31,'Master Barang'!$B$6:$B$105,0)),0))</f>
        <v/>
      </c>
    </row>
    <row r="32" customFormat="false" ht="15" hidden="false" customHeight="true" outlineLevel="0" collapsed="false">
      <c r="A32" s="15" t="str">
        <f aca="false">IF($B32="","",COUNTIF($B$7:$B32,"?*"))</f>
        <v/>
      </c>
      <c r="B32" s="15" t="str">
        <f aca="false">IF('Master Barang'!$B31="","",'Master Barang'!$B31)</f>
        <v/>
      </c>
      <c r="C32" s="32" t="str">
        <f aca="false">IF('Master Barang'!$B31="","",'Master Barang'!$C31)</f>
        <v/>
      </c>
      <c r="D32" s="15" t="str">
        <f aca="false">IF('Master Barang'!$B31="","",'Master Barang'!$D31)</f>
        <v/>
      </c>
      <c r="E32" s="44" t="str">
        <f aca="false">IF('Master Barang'!$B31="","",'Master Barang'!$E31)</f>
        <v/>
      </c>
      <c r="F32" s="44" t="str">
        <f aca="false">IF($B32="","",SUMIFS('Transaksi Stok'!$G$7:$G$806,'Transaksi Stok'!$C$7:$C$806,$B32,'Transaksi Stok'!$F$7:$F$806,"Masuk"))</f>
        <v/>
      </c>
      <c r="G32" s="44" t="str">
        <f aca="false">IF($B32="","",SUMIFS('Transaksi Stok'!$G$7:$G$806,'Transaksi Stok'!$C$7:$C$806,$B32,'Transaksi Stok'!$F$7:$F$806,"Keluar"))</f>
        <v/>
      </c>
      <c r="H32" s="45" t="n">
        <f aca="false">IF($B32="",0,N($E32)+N($F32)-N($G32))</f>
        <v>0</v>
      </c>
      <c r="I32" s="44" t="str">
        <f aca="false">IF('Master Barang'!$B31="","",'Master Barang'!$F31)</f>
        <v/>
      </c>
      <c r="J32" s="46" t="str">
        <f aca="false">IF($B32="","",IF($H32&lt;=0,"Habis",IF($H32&lt;=N($I32),"Menipis","Aman")))</f>
        <v/>
      </c>
      <c r="K32" s="33" t="str">
        <f aca="false">IF($B32="","",IFERROR($H32*INDEX('Master Barang'!$G$6:$G$105,MATCH($B32,'Master Barang'!$B$6:$B$105,0)),0))</f>
        <v/>
      </c>
    </row>
    <row r="33" customFormat="false" ht="15" hidden="false" customHeight="true" outlineLevel="0" collapsed="false">
      <c r="A33" s="15" t="str">
        <f aca="false">IF($B33="","",COUNTIF($B$7:$B33,"?*"))</f>
        <v/>
      </c>
      <c r="B33" s="15" t="str">
        <f aca="false">IF('Master Barang'!$B32="","",'Master Barang'!$B32)</f>
        <v/>
      </c>
      <c r="C33" s="32" t="str">
        <f aca="false">IF('Master Barang'!$B32="","",'Master Barang'!$C32)</f>
        <v/>
      </c>
      <c r="D33" s="15" t="str">
        <f aca="false">IF('Master Barang'!$B32="","",'Master Barang'!$D32)</f>
        <v/>
      </c>
      <c r="E33" s="44" t="str">
        <f aca="false">IF('Master Barang'!$B32="","",'Master Barang'!$E32)</f>
        <v/>
      </c>
      <c r="F33" s="44" t="str">
        <f aca="false">IF($B33="","",SUMIFS('Transaksi Stok'!$G$7:$G$806,'Transaksi Stok'!$C$7:$C$806,$B33,'Transaksi Stok'!$F$7:$F$806,"Masuk"))</f>
        <v/>
      </c>
      <c r="G33" s="44" t="str">
        <f aca="false">IF($B33="","",SUMIFS('Transaksi Stok'!$G$7:$G$806,'Transaksi Stok'!$C$7:$C$806,$B33,'Transaksi Stok'!$F$7:$F$806,"Keluar"))</f>
        <v/>
      </c>
      <c r="H33" s="45" t="n">
        <f aca="false">IF($B33="",0,N($E33)+N($F33)-N($G33))</f>
        <v>0</v>
      </c>
      <c r="I33" s="44" t="str">
        <f aca="false">IF('Master Barang'!$B32="","",'Master Barang'!$F32)</f>
        <v/>
      </c>
      <c r="J33" s="46" t="str">
        <f aca="false">IF($B33="","",IF($H33&lt;=0,"Habis",IF($H33&lt;=N($I33),"Menipis","Aman")))</f>
        <v/>
      </c>
      <c r="K33" s="33" t="str">
        <f aca="false">IF($B33="","",IFERROR($H33*INDEX('Master Barang'!$G$6:$G$105,MATCH($B33,'Master Barang'!$B$6:$B$105,0)),0))</f>
        <v/>
      </c>
    </row>
    <row r="34" customFormat="false" ht="15" hidden="false" customHeight="true" outlineLevel="0" collapsed="false">
      <c r="A34" s="15" t="str">
        <f aca="false">IF($B34="","",COUNTIF($B$7:$B34,"?*"))</f>
        <v/>
      </c>
      <c r="B34" s="15" t="str">
        <f aca="false">IF('Master Barang'!$B33="","",'Master Barang'!$B33)</f>
        <v/>
      </c>
      <c r="C34" s="32" t="str">
        <f aca="false">IF('Master Barang'!$B33="","",'Master Barang'!$C33)</f>
        <v/>
      </c>
      <c r="D34" s="15" t="str">
        <f aca="false">IF('Master Barang'!$B33="","",'Master Barang'!$D33)</f>
        <v/>
      </c>
      <c r="E34" s="44" t="str">
        <f aca="false">IF('Master Barang'!$B33="","",'Master Barang'!$E33)</f>
        <v/>
      </c>
      <c r="F34" s="44" t="str">
        <f aca="false">IF($B34="","",SUMIFS('Transaksi Stok'!$G$7:$G$806,'Transaksi Stok'!$C$7:$C$806,$B34,'Transaksi Stok'!$F$7:$F$806,"Masuk"))</f>
        <v/>
      </c>
      <c r="G34" s="44" t="str">
        <f aca="false">IF($B34="","",SUMIFS('Transaksi Stok'!$G$7:$G$806,'Transaksi Stok'!$C$7:$C$806,$B34,'Transaksi Stok'!$F$7:$F$806,"Keluar"))</f>
        <v/>
      </c>
      <c r="H34" s="45" t="n">
        <f aca="false">IF($B34="",0,N($E34)+N($F34)-N($G34))</f>
        <v>0</v>
      </c>
      <c r="I34" s="44" t="str">
        <f aca="false">IF('Master Barang'!$B33="","",'Master Barang'!$F33)</f>
        <v/>
      </c>
      <c r="J34" s="46" t="str">
        <f aca="false">IF($B34="","",IF($H34&lt;=0,"Habis",IF($H34&lt;=N($I34),"Menipis","Aman")))</f>
        <v/>
      </c>
      <c r="K34" s="33" t="str">
        <f aca="false">IF($B34="","",IFERROR($H34*INDEX('Master Barang'!$G$6:$G$105,MATCH($B34,'Master Barang'!$B$6:$B$105,0)),0))</f>
        <v/>
      </c>
    </row>
    <row r="35" customFormat="false" ht="15" hidden="false" customHeight="true" outlineLevel="0" collapsed="false">
      <c r="A35" s="15" t="str">
        <f aca="false">IF($B35="","",COUNTIF($B$7:$B35,"?*"))</f>
        <v/>
      </c>
      <c r="B35" s="15" t="str">
        <f aca="false">IF('Master Barang'!$B34="","",'Master Barang'!$B34)</f>
        <v/>
      </c>
      <c r="C35" s="32" t="str">
        <f aca="false">IF('Master Barang'!$B34="","",'Master Barang'!$C34)</f>
        <v/>
      </c>
      <c r="D35" s="15" t="str">
        <f aca="false">IF('Master Barang'!$B34="","",'Master Barang'!$D34)</f>
        <v/>
      </c>
      <c r="E35" s="44" t="str">
        <f aca="false">IF('Master Barang'!$B34="","",'Master Barang'!$E34)</f>
        <v/>
      </c>
      <c r="F35" s="44" t="str">
        <f aca="false">IF($B35="","",SUMIFS('Transaksi Stok'!$G$7:$G$806,'Transaksi Stok'!$C$7:$C$806,$B35,'Transaksi Stok'!$F$7:$F$806,"Masuk"))</f>
        <v/>
      </c>
      <c r="G35" s="44" t="str">
        <f aca="false">IF($B35="","",SUMIFS('Transaksi Stok'!$G$7:$G$806,'Transaksi Stok'!$C$7:$C$806,$B35,'Transaksi Stok'!$F$7:$F$806,"Keluar"))</f>
        <v/>
      </c>
      <c r="H35" s="45" t="n">
        <f aca="false">IF($B35="",0,N($E35)+N($F35)-N($G35))</f>
        <v>0</v>
      </c>
      <c r="I35" s="44" t="str">
        <f aca="false">IF('Master Barang'!$B34="","",'Master Barang'!$F34)</f>
        <v/>
      </c>
      <c r="J35" s="46" t="str">
        <f aca="false">IF($B35="","",IF($H35&lt;=0,"Habis",IF($H35&lt;=N($I35),"Menipis","Aman")))</f>
        <v/>
      </c>
      <c r="K35" s="33" t="str">
        <f aca="false">IF($B35="","",IFERROR($H35*INDEX('Master Barang'!$G$6:$G$105,MATCH($B35,'Master Barang'!$B$6:$B$105,0)),0))</f>
        <v/>
      </c>
    </row>
    <row r="36" customFormat="false" ht="15" hidden="false" customHeight="true" outlineLevel="0" collapsed="false">
      <c r="A36" s="15" t="str">
        <f aca="false">IF($B36="","",COUNTIF($B$7:$B36,"?*"))</f>
        <v/>
      </c>
      <c r="B36" s="15" t="str">
        <f aca="false">IF('Master Barang'!$B35="","",'Master Barang'!$B35)</f>
        <v/>
      </c>
      <c r="C36" s="32" t="str">
        <f aca="false">IF('Master Barang'!$B35="","",'Master Barang'!$C35)</f>
        <v/>
      </c>
      <c r="D36" s="15" t="str">
        <f aca="false">IF('Master Barang'!$B35="","",'Master Barang'!$D35)</f>
        <v/>
      </c>
      <c r="E36" s="44" t="str">
        <f aca="false">IF('Master Barang'!$B35="","",'Master Barang'!$E35)</f>
        <v/>
      </c>
      <c r="F36" s="44" t="str">
        <f aca="false">IF($B36="","",SUMIFS('Transaksi Stok'!$G$7:$G$806,'Transaksi Stok'!$C$7:$C$806,$B36,'Transaksi Stok'!$F$7:$F$806,"Masuk"))</f>
        <v/>
      </c>
      <c r="G36" s="44" t="str">
        <f aca="false">IF($B36="","",SUMIFS('Transaksi Stok'!$G$7:$G$806,'Transaksi Stok'!$C$7:$C$806,$B36,'Transaksi Stok'!$F$7:$F$806,"Keluar"))</f>
        <v/>
      </c>
      <c r="H36" s="45" t="n">
        <f aca="false">IF($B36="",0,N($E36)+N($F36)-N($G36))</f>
        <v>0</v>
      </c>
      <c r="I36" s="44" t="str">
        <f aca="false">IF('Master Barang'!$B35="","",'Master Barang'!$F35)</f>
        <v/>
      </c>
      <c r="J36" s="46" t="str">
        <f aca="false">IF($B36="","",IF($H36&lt;=0,"Habis",IF($H36&lt;=N($I36),"Menipis","Aman")))</f>
        <v/>
      </c>
      <c r="K36" s="33" t="str">
        <f aca="false">IF($B36="","",IFERROR($H36*INDEX('Master Barang'!$G$6:$G$105,MATCH($B36,'Master Barang'!$B$6:$B$105,0)),0))</f>
        <v/>
      </c>
    </row>
    <row r="37" customFormat="false" ht="15" hidden="false" customHeight="true" outlineLevel="0" collapsed="false">
      <c r="A37" s="15" t="str">
        <f aca="false">IF($B37="","",COUNTIF($B$7:$B37,"?*"))</f>
        <v/>
      </c>
      <c r="B37" s="15" t="str">
        <f aca="false">IF('Master Barang'!$B36="","",'Master Barang'!$B36)</f>
        <v/>
      </c>
      <c r="C37" s="32" t="str">
        <f aca="false">IF('Master Barang'!$B36="","",'Master Barang'!$C36)</f>
        <v/>
      </c>
      <c r="D37" s="15" t="str">
        <f aca="false">IF('Master Barang'!$B36="","",'Master Barang'!$D36)</f>
        <v/>
      </c>
      <c r="E37" s="44" t="str">
        <f aca="false">IF('Master Barang'!$B36="","",'Master Barang'!$E36)</f>
        <v/>
      </c>
      <c r="F37" s="44" t="str">
        <f aca="false">IF($B37="","",SUMIFS('Transaksi Stok'!$G$7:$G$806,'Transaksi Stok'!$C$7:$C$806,$B37,'Transaksi Stok'!$F$7:$F$806,"Masuk"))</f>
        <v/>
      </c>
      <c r="G37" s="44" t="str">
        <f aca="false">IF($B37="","",SUMIFS('Transaksi Stok'!$G$7:$G$806,'Transaksi Stok'!$C$7:$C$806,$B37,'Transaksi Stok'!$F$7:$F$806,"Keluar"))</f>
        <v/>
      </c>
      <c r="H37" s="45" t="n">
        <f aca="false">IF($B37="",0,N($E37)+N($F37)-N($G37))</f>
        <v>0</v>
      </c>
      <c r="I37" s="44" t="str">
        <f aca="false">IF('Master Barang'!$B36="","",'Master Barang'!$F36)</f>
        <v/>
      </c>
      <c r="J37" s="46" t="str">
        <f aca="false">IF($B37="","",IF($H37&lt;=0,"Habis",IF($H37&lt;=N($I37),"Menipis","Aman")))</f>
        <v/>
      </c>
      <c r="K37" s="33" t="str">
        <f aca="false">IF($B37="","",IFERROR($H37*INDEX('Master Barang'!$G$6:$G$105,MATCH($B37,'Master Barang'!$B$6:$B$105,0)),0))</f>
        <v/>
      </c>
    </row>
    <row r="38" customFormat="false" ht="15" hidden="false" customHeight="true" outlineLevel="0" collapsed="false">
      <c r="A38" s="15" t="str">
        <f aca="false">IF($B38="","",COUNTIF($B$7:$B38,"?*"))</f>
        <v/>
      </c>
      <c r="B38" s="15" t="str">
        <f aca="false">IF('Master Barang'!$B37="","",'Master Barang'!$B37)</f>
        <v/>
      </c>
      <c r="C38" s="32" t="str">
        <f aca="false">IF('Master Barang'!$B37="","",'Master Barang'!$C37)</f>
        <v/>
      </c>
      <c r="D38" s="15" t="str">
        <f aca="false">IF('Master Barang'!$B37="","",'Master Barang'!$D37)</f>
        <v/>
      </c>
      <c r="E38" s="44" t="str">
        <f aca="false">IF('Master Barang'!$B37="","",'Master Barang'!$E37)</f>
        <v/>
      </c>
      <c r="F38" s="44" t="str">
        <f aca="false">IF($B38="","",SUMIFS('Transaksi Stok'!$G$7:$G$806,'Transaksi Stok'!$C$7:$C$806,$B38,'Transaksi Stok'!$F$7:$F$806,"Masuk"))</f>
        <v/>
      </c>
      <c r="G38" s="44" t="str">
        <f aca="false">IF($B38="","",SUMIFS('Transaksi Stok'!$G$7:$G$806,'Transaksi Stok'!$C$7:$C$806,$B38,'Transaksi Stok'!$F$7:$F$806,"Keluar"))</f>
        <v/>
      </c>
      <c r="H38" s="45" t="n">
        <f aca="false">IF($B38="",0,N($E38)+N($F38)-N($G38))</f>
        <v>0</v>
      </c>
      <c r="I38" s="44" t="str">
        <f aca="false">IF('Master Barang'!$B37="","",'Master Barang'!$F37)</f>
        <v/>
      </c>
      <c r="J38" s="46" t="str">
        <f aca="false">IF($B38="","",IF($H38&lt;=0,"Habis",IF($H38&lt;=N($I38),"Menipis","Aman")))</f>
        <v/>
      </c>
      <c r="K38" s="33" t="str">
        <f aca="false">IF($B38="","",IFERROR($H38*INDEX('Master Barang'!$G$6:$G$105,MATCH($B38,'Master Barang'!$B$6:$B$105,0)),0))</f>
        <v/>
      </c>
    </row>
    <row r="39" customFormat="false" ht="15" hidden="false" customHeight="true" outlineLevel="0" collapsed="false">
      <c r="A39" s="15" t="str">
        <f aca="false">IF($B39="","",COUNTIF($B$7:$B39,"?*"))</f>
        <v/>
      </c>
      <c r="B39" s="15" t="str">
        <f aca="false">IF('Master Barang'!$B38="","",'Master Barang'!$B38)</f>
        <v/>
      </c>
      <c r="C39" s="32" t="str">
        <f aca="false">IF('Master Barang'!$B38="","",'Master Barang'!$C38)</f>
        <v/>
      </c>
      <c r="D39" s="15" t="str">
        <f aca="false">IF('Master Barang'!$B38="","",'Master Barang'!$D38)</f>
        <v/>
      </c>
      <c r="E39" s="44" t="str">
        <f aca="false">IF('Master Barang'!$B38="","",'Master Barang'!$E38)</f>
        <v/>
      </c>
      <c r="F39" s="44" t="str">
        <f aca="false">IF($B39="","",SUMIFS('Transaksi Stok'!$G$7:$G$806,'Transaksi Stok'!$C$7:$C$806,$B39,'Transaksi Stok'!$F$7:$F$806,"Masuk"))</f>
        <v/>
      </c>
      <c r="G39" s="44" t="str">
        <f aca="false">IF($B39="","",SUMIFS('Transaksi Stok'!$G$7:$G$806,'Transaksi Stok'!$C$7:$C$806,$B39,'Transaksi Stok'!$F$7:$F$806,"Keluar"))</f>
        <v/>
      </c>
      <c r="H39" s="45" t="n">
        <f aca="false">IF($B39="",0,N($E39)+N($F39)-N($G39))</f>
        <v>0</v>
      </c>
      <c r="I39" s="44" t="str">
        <f aca="false">IF('Master Barang'!$B38="","",'Master Barang'!$F38)</f>
        <v/>
      </c>
      <c r="J39" s="46" t="str">
        <f aca="false">IF($B39="","",IF($H39&lt;=0,"Habis",IF($H39&lt;=N($I39),"Menipis","Aman")))</f>
        <v/>
      </c>
      <c r="K39" s="33" t="str">
        <f aca="false">IF($B39="","",IFERROR($H39*INDEX('Master Barang'!$G$6:$G$105,MATCH($B39,'Master Barang'!$B$6:$B$105,0)),0))</f>
        <v/>
      </c>
    </row>
    <row r="40" customFormat="false" ht="15" hidden="false" customHeight="true" outlineLevel="0" collapsed="false">
      <c r="A40" s="15" t="str">
        <f aca="false">IF($B40="","",COUNTIF($B$7:$B40,"?*"))</f>
        <v/>
      </c>
      <c r="B40" s="15" t="str">
        <f aca="false">IF('Master Barang'!$B39="","",'Master Barang'!$B39)</f>
        <v/>
      </c>
      <c r="C40" s="32" t="str">
        <f aca="false">IF('Master Barang'!$B39="","",'Master Barang'!$C39)</f>
        <v/>
      </c>
      <c r="D40" s="15" t="str">
        <f aca="false">IF('Master Barang'!$B39="","",'Master Barang'!$D39)</f>
        <v/>
      </c>
      <c r="E40" s="44" t="str">
        <f aca="false">IF('Master Barang'!$B39="","",'Master Barang'!$E39)</f>
        <v/>
      </c>
      <c r="F40" s="44" t="str">
        <f aca="false">IF($B40="","",SUMIFS('Transaksi Stok'!$G$7:$G$806,'Transaksi Stok'!$C$7:$C$806,$B40,'Transaksi Stok'!$F$7:$F$806,"Masuk"))</f>
        <v/>
      </c>
      <c r="G40" s="44" t="str">
        <f aca="false">IF($B40="","",SUMIFS('Transaksi Stok'!$G$7:$G$806,'Transaksi Stok'!$C$7:$C$806,$B40,'Transaksi Stok'!$F$7:$F$806,"Keluar"))</f>
        <v/>
      </c>
      <c r="H40" s="45" t="n">
        <f aca="false">IF($B40="",0,N($E40)+N($F40)-N($G40))</f>
        <v>0</v>
      </c>
      <c r="I40" s="44" t="str">
        <f aca="false">IF('Master Barang'!$B39="","",'Master Barang'!$F39)</f>
        <v/>
      </c>
      <c r="J40" s="46" t="str">
        <f aca="false">IF($B40="","",IF($H40&lt;=0,"Habis",IF($H40&lt;=N($I40),"Menipis","Aman")))</f>
        <v/>
      </c>
      <c r="K40" s="33" t="str">
        <f aca="false">IF($B40="","",IFERROR($H40*INDEX('Master Barang'!$G$6:$G$105,MATCH($B40,'Master Barang'!$B$6:$B$105,0)),0))</f>
        <v/>
      </c>
    </row>
    <row r="41" customFormat="false" ht="15" hidden="false" customHeight="true" outlineLevel="0" collapsed="false">
      <c r="A41" s="15" t="str">
        <f aca="false">IF($B41="","",COUNTIF($B$7:$B41,"?*"))</f>
        <v/>
      </c>
      <c r="B41" s="15" t="str">
        <f aca="false">IF('Master Barang'!$B40="","",'Master Barang'!$B40)</f>
        <v/>
      </c>
      <c r="C41" s="32" t="str">
        <f aca="false">IF('Master Barang'!$B40="","",'Master Barang'!$C40)</f>
        <v/>
      </c>
      <c r="D41" s="15" t="str">
        <f aca="false">IF('Master Barang'!$B40="","",'Master Barang'!$D40)</f>
        <v/>
      </c>
      <c r="E41" s="44" t="str">
        <f aca="false">IF('Master Barang'!$B40="","",'Master Barang'!$E40)</f>
        <v/>
      </c>
      <c r="F41" s="44" t="str">
        <f aca="false">IF($B41="","",SUMIFS('Transaksi Stok'!$G$7:$G$806,'Transaksi Stok'!$C$7:$C$806,$B41,'Transaksi Stok'!$F$7:$F$806,"Masuk"))</f>
        <v/>
      </c>
      <c r="G41" s="44" t="str">
        <f aca="false">IF($B41="","",SUMIFS('Transaksi Stok'!$G$7:$G$806,'Transaksi Stok'!$C$7:$C$806,$B41,'Transaksi Stok'!$F$7:$F$806,"Keluar"))</f>
        <v/>
      </c>
      <c r="H41" s="45" t="n">
        <f aca="false">IF($B41="",0,N($E41)+N($F41)-N($G41))</f>
        <v>0</v>
      </c>
      <c r="I41" s="44" t="str">
        <f aca="false">IF('Master Barang'!$B40="","",'Master Barang'!$F40)</f>
        <v/>
      </c>
      <c r="J41" s="46" t="str">
        <f aca="false">IF($B41="","",IF($H41&lt;=0,"Habis",IF($H41&lt;=N($I41),"Menipis","Aman")))</f>
        <v/>
      </c>
      <c r="K41" s="33" t="str">
        <f aca="false">IF($B41="","",IFERROR($H41*INDEX('Master Barang'!$G$6:$G$105,MATCH($B41,'Master Barang'!$B$6:$B$105,0)),0))</f>
        <v/>
      </c>
    </row>
    <row r="42" customFormat="false" ht="15" hidden="false" customHeight="true" outlineLevel="0" collapsed="false">
      <c r="A42" s="15" t="str">
        <f aca="false">IF($B42="","",COUNTIF($B$7:$B42,"?*"))</f>
        <v/>
      </c>
      <c r="B42" s="15" t="str">
        <f aca="false">IF('Master Barang'!$B41="","",'Master Barang'!$B41)</f>
        <v/>
      </c>
      <c r="C42" s="32" t="str">
        <f aca="false">IF('Master Barang'!$B41="","",'Master Barang'!$C41)</f>
        <v/>
      </c>
      <c r="D42" s="15" t="str">
        <f aca="false">IF('Master Barang'!$B41="","",'Master Barang'!$D41)</f>
        <v/>
      </c>
      <c r="E42" s="44" t="str">
        <f aca="false">IF('Master Barang'!$B41="","",'Master Barang'!$E41)</f>
        <v/>
      </c>
      <c r="F42" s="44" t="str">
        <f aca="false">IF($B42="","",SUMIFS('Transaksi Stok'!$G$7:$G$806,'Transaksi Stok'!$C$7:$C$806,$B42,'Transaksi Stok'!$F$7:$F$806,"Masuk"))</f>
        <v/>
      </c>
      <c r="G42" s="44" t="str">
        <f aca="false">IF($B42="","",SUMIFS('Transaksi Stok'!$G$7:$G$806,'Transaksi Stok'!$C$7:$C$806,$B42,'Transaksi Stok'!$F$7:$F$806,"Keluar"))</f>
        <v/>
      </c>
      <c r="H42" s="45" t="n">
        <f aca="false">IF($B42="",0,N($E42)+N($F42)-N($G42))</f>
        <v>0</v>
      </c>
      <c r="I42" s="44" t="str">
        <f aca="false">IF('Master Barang'!$B41="","",'Master Barang'!$F41)</f>
        <v/>
      </c>
      <c r="J42" s="46" t="str">
        <f aca="false">IF($B42="","",IF($H42&lt;=0,"Habis",IF($H42&lt;=N($I42),"Menipis","Aman")))</f>
        <v/>
      </c>
      <c r="K42" s="33" t="str">
        <f aca="false">IF($B42="","",IFERROR($H42*INDEX('Master Barang'!$G$6:$G$105,MATCH($B42,'Master Barang'!$B$6:$B$105,0)),0))</f>
        <v/>
      </c>
    </row>
    <row r="43" customFormat="false" ht="15" hidden="false" customHeight="true" outlineLevel="0" collapsed="false">
      <c r="A43" s="15" t="str">
        <f aca="false">IF($B43="","",COUNTIF($B$7:$B43,"?*"))</f>
        <v/>
      </c>
      <c r="B43" s="15" t="str">
        <f aca="false">IF('Master Barang'!$B42="","",'Master Barang'!$B42)</f>
        <v/>
      </c>
      <c r="C43" s="32" t="str">
        <f aca="false">IF('Master Barang'!$B42="","",'Master Barang'!$C42)</f>
        <v/>
      </c>
      <c r="D43" s="15" t="str">
        <f aca="false">IF('Master Barang'!$B42="","",'Master Barang'!$D42)</f>
        <v/>
      </c>
      <c r="E43" s="44" t="str">
        <f aca="false">IF('Master Barang'!$B42="","",'Master Barang'!$E42)</f>
        <v/>
      </c>
      <c r="F43" s="44" t="str">
        <f aca="false">IF($B43="","",SUMIFS('Transaksi Stok'!$G$7:$G$806,'Transaksi Stok'!$C$7:$C$806,$B43,'Transaksi Stok'!$F$7:$F$806,"Masuk"))</f>
        <v/>
      </c>
      <c r="G43" s="44" t="str">
        <f aca="false">IF($B43="","",SUMIFS('Transaksi Stok'!$G$7:$G$806,'Transaksi Stok'!$C$7:$C$806,$B43,'Transaksi Stok'!$F$7:$F$806,"Keluar"))</f>
        <v/>
      </c>
      <c r="H43" s="45" t="n">
        <f aca="false">IF($B43="",0,N($E43)+N($F43)-N($G43))</f>
        <v>0</v>
      </c>
      <c r="I43" s="44" t="str">
        <f aca="false">IF('Master Barang'!$B42="","",'Master Barang'!$F42)</f>
        <v/>
      </c>
      <c r="J43" s="46" t="str">
        <f aca="false">IF($B43="","",IF($H43&lt;=0,"Habis",IF($H43&lt;=N($I43),"Menipis","Aman")))</f>
        <v/>
      </c>
      <c r="K43" s="33" t="str">
        <f aca="false">IF($B43="","",IFERROR($H43*INDEX('Master Barang'!$G$6:$G$105,MATCH($B43,'Master Barang'!$B$6:$B$105,0)),0))</f>
        <v/>
      </c>
    </row>
    <row r="44" customFormat="false" ht="15" hidden="false" customHeight="true" outlineLevel="0" collapsed="false">
      <c r="A44" s="15" t="str">
        <f aca="false">IF($B44="","",COUNTIF($B$7:$B44,"?*"))</f>
        <v/>
      </c>
      <c r="B44" s="15" t="str">
        <f aca="false">IF('Master Barang'!$B43="","",'Master Barang'!$B43)</f>
        <v/>
      </c>
      <c r="C44" s="32" t="str">
        <f aca="false">IF('Master Barang'!$B43="","",'Master Barang'!$C43)</f>
        <v/>
      </c>
      <c r="D44" s="15" t="str">
        <f aca="false">IF('Master Barang'!$B43="","",'Master Barang'!$D43)</f>
        <v/>
      </c>
      <c r="E44" s="44" t="str">
        <f aca="false">IF('Master Barang'!$B43="","",'Master Barang'!$E43)</f>
        <v/>
      </c>
      <c r="F44" s="44" t="str">
        <f aca="false">IF($B44="","",SUMIFS('Transaksi Stok'!$G$7:$G$806,'Transaksi Stok'!$C$7:$C$806,$B44,'Transaksi Stok'!$F$7:$F$806,"Masuk"))</f>
        <v/>
      </c>
      <c r="G44" s="44" t="str">
        <f aca="false">IF($B44="","",SUMIFS('Transaksi Stok'!$G$7:$G$806,'Transaksi Stok'!$C$7:$C$806,$B44,'Transaksi Stok'!$F$7:$F$806,"Keluar"))</f>
        <v/>
      </c>
      <c r="H44" s="45" t="n">
        <f aca="false">IF($B44="",0,N($E44)+N($F44)-N($G44))</f>
        <v>0</v>
      </c>
      <c r="I44" s="44" t="str">
        <f aca="false">IF('Master Barang'!$B43="","",'Master Barang'!$F43)</f>
        <v/>
      </c>
      <c r="J44" s="46" t="str">
        <f aca="false">IF($B44="","",IF($H44&lt;=0,"Habis",IF($H44&lt;=N($I44),"Menipis","Aman")))</f>
        <v/>
      </c>
      <c r="K44" s="33" t="str">
        <f aca="false">IF($B44="","",IFERROR($H44*INDEX('Master Barang'!$G$6:$G$105,MATCH($B44,'Master Barang'!$B$6:$B$105,0)),0))</f>
        <v/>
      </c>
    </row>
    <row r="45" customFormat="false" ht="15" hidden="false" customHeight="true" outlineLevel="0" collapsed="false">
      <c r="A45" s="15" t="str">
        <f aca="false">IF($B45="","",COUNTIF($B$7:$B45,"?*"))</f>
        <v/>
      </c>
      <c r="B45" s="15" t="str">
        <f aca="false">IF('Master Barang'!$B44="","",'Master Barang'!$B44)</f>
        <v/>
      </c>
      <c r="C45" s="32" t="str">
        <f aca="false">IF('Master Barang'!$B44="","",'Master Barang'!$C44)</f>
        <v/>
      </c>
      <c r="D45" s="15" t="str">
        <f aca="false">IF('Master Barang'!$B44="","",'Master Barang'!$D44)</f>
        <v/>
      </c>
      <c r="E45" s="44" t="str">
        <f aca="false">IF('Master Barang'!$B44="","",'Master Barang'!$E44)</f>
        <v/>
      </c>
      <c r="F45" s="44" t="str">
        <f aca="false">IF($B45="","",SUMIFS('Transaksi Stok'!$G$7:$G$806,'Transaksi Stok'!$C$7:$C$806,$B45,'Transaksi Stok'!$F$7:$F$806,"Masuk"))</f>
        <v/>
      </c>
      <c r="G45" s="44" t="str">
        <f aca="false">IF($B45="","",SUMIFS('Transaksi Stok'!$G$7:$G$806,'Transaksi Stok'!$C$7:$C$806,$B45,'Transaksi Stok'!$F$7:$F$806,"Keluar"))</f>
        <v/>
      </c>
      <c r="H45" s="45" t="n">
        <f aca="false">IF($B45="",0,N($E45)+N($F45)-N($G45))</f>
        <v>0</v>
      </c>
      <c r="I45" s="44" t="str">
        <f aca="false">IF('Master Barang'!$B44="","",'Master Barang'!$F44)</f>
        <v/>
      </c>
      <c r="J45" s="46" t="str">
        <f aca="false">IF($B45="","",IF($H45&lt;=0,"Habis",IF($H45&lt;=N($I45),"Menipis","Aman")))</f>
        <v/>
      </c>
      <c r="K45" s="33" t="str">
        <f aca="false">IF($B45="","",IFERROR($H45*INDEX('Master Barang'!$G$6:$G$105,MATCH($B45,'Master Barang'!$B$6:$B$105,0)),0))</f>
        <v/>
      </c>
    </row>
    <row r="46" customFormat="false" ht="15" hidden="false" customHeight="true" outlineLevel="0" collapsed="false">
      <c r="A46" s="15" t="str">
        <f aca="false">IF($B46="","",COUNTIF($B$7:$B46,"?*"))</f>
        <v/>
      </c>
      <c r="B46" s="15" t="str">
        <f aca="false">IF('Master Barang'!$B45="","",'Master Barang'!$B45)</f>
        <v/>
      </c>
      <c r="C46" s="32" t="str">
        <f aca="false">IF('Master Barang'!$B45="","",'Master Barang'!$C45)</f>
        <v/>
      </c>
      <c r="D46" s="15" t="str">
        <f aca="false">IF('Master Barang'!$B45="","",'Master Barang'!$D45)</f>
        <v/>
      </c>
      <c r="E46" s="44" t="str">
        <f aca="false">IF('Master Barang'!$B45="","",'Master Barang'!$E45)</f>
        <v/>
      </c>
      <c r="F46" s="44" t="str">
        <f aca="false">IF($B46="","",SUMIFS('Transaksi Stok'!$G$7:$G$806,'Transaksi Stok'!$C$7:$C$806,$B46,'Transaksi Stok'!$F$7:$F$806,"Masuk"))</f>
        <v/>
      </c>
      <c r="G46" s="44" t="str">
        <f aca="false">IF($B46="","",SUMIFS('Transaksi Stok'!$G$7:$G$806,'Transaksi Stok'!$C$7:$C$806,$B46,'Transaksi Stok'!$F$7:$F$806,"Keluar"))</f>
        <v/>
      </c>
      <c r="H46" s="45" t="n">
        <f aca="false">IF($B46="",0,N($E46)+N($F46)-N($G46))</f>
        <v>0</v>
      </c>
      <c r="I46" s="44" t="str">
        <f aca="false">IF('Master Barang'!$B45="","",'Master Barang'!$F45)</f>
        <v/>
      </c>
      <c r="J46" s="46" t="str">
        <f aca="false">IF($B46="","",IF($H46&lt;=0,"Habis",IF($H46&lt;=N($I46),"Menipis","Aman")))</f>
        <v/>
      </c>
      <c r="K46" s="33" t="str">
        <f aca="false">IF($B46="","",IFERROR($H46*INDEX('Master Barang'!$G$6:$G$105,MATCH($B46,'Master Barang'!$B$6:$B$105,0)),0))</f>
        <v/>
      </c>
    </row>
    <row r="47" customFormat="false" ht="15" hidden="false" customHeight="true" outlineLevel="0" collapsed="false">
      <c r="A47" s="15" t="str">
        <f aca="false">IF($B47="","",COUNTIF($B$7:$B47,"?*"))</f>
        <v/>
      </c>
      <c r="B47" s="15" t="str">
        <f aca="false">IF('Master Barang'!$B46="","",'Master Barang'!$B46)</f>
        <v/>
      </c>
      <c r="C47" s="32" t="str">
        <f aca="false">IF('Master Barang'!$B46="","",'Master Barang'!$C46)</f>
        <v/>
      </c>
      <c r="D47" s="15" t="str">
        <f aca="false">IF('Master Barang'!$B46="","",'Master Barang'!$D46)</f>
        <v/>
      </c>
      <c r="E47" s="44" t="str">
        <f aca="false">IF('Master Barang'!$B46="","",'Master Barang'!$E46)</f>
        <v/>
      </c>
      <c r="F47" s="44" t="str">
        <f aca="false">IF($B47="","",SUMIFS('Transaksi Stok'!$G$7:$G$806,'Transaksi Stok'!$C$7:$C$806,$B47,'Transaksi Stok'!$F$7:$F$806,"Masuk"))</f>
        <v/>
      </c>
      <c r="G47" s="44" t="str">
        <f aca="false">IF($B47="","",SUMIFS('Transaksi Stok'!$G$7:$G$806,'Transaksi Stok'!$C$7:$C$806,$B47,'Transaksi Stok'!$F$7:$F$806,"Keluar"))</f>
        <v/>
      </c>
      <c r="H47" s="45" t="n">
        <f aca="false">IF($B47="",0,N($E47)+N($F47)-N($G47))</f>
        <v>0</v>
      </c>
      <c r="I47" s="44" t="str">
        <f aca="false">IF('Master Barang'!$B46="","",'Master Barang'!$F46)</f>
        <v/>
      </c>
      <c r="J47" s="46" t="str">
        <f aca="false">IF($B47="","",IF($H47&lt;=0,"Habis",IF($H47&lt;=N($I47),"Menipis","Aman")))</f>
        <v/>
      </c>
      <c r="K47" s="33" t="str">
        <f aca="false">IF($B47="","",IFERROR($H47*INDEX('Master Barang'!$G$6:$G$105,MATCH($B47,'Master Barang'!$B$6:$B$105,0)),0))</f>
        <v/>
      </c>
    </row>
    <row r="48" customFormat="false" ht="15" hidden="false" customHeight="true" outlineLevel="0" collapsed="false">
      <c r="A48" s="15" t="str">
        <f aca="false">IF($B48="","",COUNTIF($B$7:$B48,"?*"))</f>
        <v/>
      </c>
      <c r="B48" s="15" t="str">
        <f aca="false">IF('Master Barang'!$B47="","",'Master Barang'!$B47)</f>
        <v/>
      </c>
      <c r="C48" s="32" t="str">
        <f aca="false">IF('Master Barang'!$B47="","",'Master Barang'!$C47)</f>
        <v/>
      </c>
      <c r="D48" s="15" t="str">
        <f aca="false">IF('Master Barang'!$B47="","",'Master Barang'!$D47)</f>
        <v/>
      </c>
      <c r="E48" s="44" t="str">
        <f aca="false">IF('Master Barang'!$B47="","",'Master Barang'!$E47)</f>
        <v/>
      </c>
      <c r="F48" s="44" t="str">
        <f aca="false">IF($B48="","",SUMIFS('Transaksi Stok'!$G$7:$G$806,'Transaksi Stok'!$C$7:$C$806,$B48,'Transaksi Stok'!$F$7:$F$806,"Masuk"))</f>
        <v/>
      </c>
      <c r="G48" s="44" t="str">
        <f aca="false">IF($B48="","",SUMIFS('Transaksi Stok'!$G$7:$G$806,'Transaksi Stok'!$C$7:$C$806,$B48,'Transaksi Stok'!$F$7:$F$806,"Keluar"))</f>
        <v/>
      </c>
      <c r="H48" s="45" t="n">
        <f aca="false">IF($B48="",0,N($E48)+N($F48)-N($G48))</f>
        <v>0</v>
      </c>
      <c r="I48" s="44" t="str">
        <f aca="false">IF('Master Barang'!$B47="","",'Master Barang'!$F47)</f>
        <v/>
      </c>
      <c r="J48" s="46" t="str">
        <f aca="false">IF($B48="","",IF($H48&lt;=0,"Habis",IF($H48&lt;=N($I48),"Menipis","Aman")))</f>
        <v/>
      </c>
      <c r="K48" s="33" t="str">
        <f aca="false">IF($B48="","",IFERROR($H48*INDEX('Master Barang'!$G$6:$G$105,MATCH($B48,'Master Barang'!$B$6:$B$105,0)),0))</f>
        <v/>
      </c>
    </row>
    <row r="49" customFormat="false" ht="15" hidden="false" customHeight="true" outlineLevel="0" collapsed="false">
      <c r="A49" s="15" t="str">
        <f aca="false">IF($B49="","",COUNTIF($B$7:$B49,"?*"))</f>
        <v/>
      </c>
      <c r="B49" s="15" t="str">
        <f aca="false">IF('Master Barang'!$B48="","",'Master Barang'!$B48)</f>
        <v/>
      </c>
      <c r="C49" s="32" t="str">
        <f aca="false">IF('Master Barang'!$B48="","",'Master Barang'!$C48)</f>
        <v/>
      </c>
      <c r="D49" s="15" t="str">
        <f aca="false">IF('Master Barang'!$B48="","",'Master Barang'!$D48)</f>
        <v/>
      </c>
      <c r="E49" s="44" t="str">
        <f aca="false">IF('Master Barang'!$B48="","",'Master Barang'!$E48)</f>
        <v/>
      </c>
      <c r="F49" s="44" t="str">
        <f aca="false">IF($B49="","",SUMIFS('Transaksi Stok'!$G$7:$G$806,'Transaksi Stok'!$C$7:$C$806,$B49,'Transaksi Stok'!$F$7:$F$806,"Masuk"))</f>
        <v/>
      </c>
      <c r="G49" s="44" t="str">
        <f aca="false">IF($B49="","",SUMIFS('Transaksi Stok'!$G$7:$G$806,'Transaksi Stok'!$C$7:$C$806,$B49,'Transaksi Stok'!$F$7:$F$806,"Keluar"))</f>
        <v/>
      </c>
      <c r="H49" s="45" t="n">
        <f aca="false">IF($B49="",0,N($E49)+N($F49)-N($G49))</f>
        <v>0</v>
      </c>
      <c r="I49" s="44" t="str">
        <f aca="false">IF('Master Barang'!$B48="","",'Master Barang'!$F48)</f>
        <v/>
      </c>
      <c r="J49" s="46" t="str">
        <f aca="false">IF($B49="","",IF($H49&lt;=0,"Habis",IF($H49&lt;=N($I49),"Menipis","Aman")))</f>
        <v/>
      </c>
      <c r="K49" s="33" t="str">
        <f aca="false">IF($B49="","",IFERROR($H49*INDEX('Master Barang'!$G$6:$G$105,MATCH($B49,'Master Barang'!$B$6:$B$105,0)),0))</f>
        <v/>
      </c>
    </row>
    <row r="50" customFormat="false" ht="15" hidden="false" customHeight="true" outlineLevel="0" collapsed="false">
      <c r="A50" s="15" t="str">
        <f aca="false">IF($B50="","",COUNTIF($B$7:$B50,"?*"))</f>
        <v/>
      </c>
      <c r="B50" s="15" t="str">
        <f aca="false">IF('Master Barang'!$B49="","",'Master Barang'!$B49)</f>
        <v/>
      </c>
      <c r="C50" s="32" t="str">
        <f aca="false">IF('Master Barang'!$B49="","",'Master Barang'!$C49)</f>
        <v/>
      </c>
      <c r="D50" s="15" t="str">
        <f aca="false">IF('Master Barang'!$B49="","",'Master Barang'!$D49)</f>
        <v/>
      </c>
      <c r="E50" s="44" t="str">
        <f aca="false">IF('Master Barang'!$B49="","",'Master Barang'!$E49)</f>
        <v/>
      </c>
      <c r="F50" s="44" t="str">
        <f aca="false">IF($B50="","",SUMIFS('Transaksi Stok'!$G$7:$G$806,'Transaksi Stok'!$C$7:$C$806,$B50,'Transaksi Stok'!$F$7:$F$806,"Masuk"))</f>
        <v/>
      </c>
      <c r="G50" s="44" t="str">
        <f aca="false">IF($B50="","",SUMIFS('Transaksi Stok'!$G$7:$G$806,'Transaksi Stok'!$C$7:$C$806,$B50,'Transaksi Stok'!$F$7:$F$806,"Keluar"))</f>
        <v/>
      </c>
      <c r="H50" s="45" t="n">
        <f aca="false">IF($B50="",0,N($E50)+N($F50)-N($G50))</f>
        <v>0</v>
      </c>
      <c r="I50" s="44" t="str">
        <f aca="false">IF('Master Barang'!$B49="","",'Master Barang'!$F49)</f>
        <v/>
      </c>
      <c r="J50" s="46" t="str">
        <f aca="false">IF($B50="","",IF($H50&lt;=0,"Habis",IF($H50&lt;=N($I50),"Menipis","Aman")))</f>
        <v/>
      </c>
      <c r="K50" s="33" t="str">
        <f aca="false">IF($B50="","",IFERROR($H50*INDEX('Master Barang'!$G$6:$G$105,MATCH($B50,'Master Barang'!$B$6:$B$105,0)),0))</f>
        <v/>
      </c>
    </row>
    <row r="51" customFormat="false" ht="15" hidden="false" customHeight="true" outlineLevel="0" collapsed="false">
      <c r="A51" s="15" t="str">
        <f aca="false">IF($B51="","",COUNTIF($B$7:$B51,"?*"))</f>
        <v/>
      </c>
      <c r="B51" s="15" t="str">
        <f aca="false">IF('Master Barang'!$B50="","",'Master Barang'!$B50)</f>
        <v/>
      </c>
      <c r="C51" s="32" t="str">
        <f aca="false">IF('Master Barang'!$B50="","",'Master Barang'!$C50)</f>
        <v/>
      </c>
      <c r="D51" s="15" t="str">
        <f aca="false">IF('Master Barang'!$B50="","",'Master Barang'!$D50)</f>
        <v/>
      </c>
      <c r="E51" s="44" t="str">
        <f aca="false">IF('Master Barang'!$B50="","",'Master Barang'!$E50)</f>
        <v/>
      </c>
      <c r="F51" s="44" t="str">
        <f aca="false">IF($B51="","",SUMIFS('Transaksi Stok'!$G$7:$G$806,'Transaksi Stok'!$C$7:$C$806,$B51,'Transaksi Stok'!$F$7:$F$806,"Masuk"))</f>
        <v/>
      </c>
      <c r="G51" s="44" t="str">
        <f aca="false">IF($B51="","",SUMIFS('Transaksi Stok'!$G$7:$G$806,'Transaksi Stok'!$C$7:$C$806,$B51,'Transaksi Stok'!$F$7:$F$806,"Keluar"))</f>
        <v/>
      </c>
      <c r="H51" s="45" t="n">
        <f aca="false">IF($B51="",0,N($E51)+N($F51)-N($G51))</f>
        <v>0</v>
      </c>
      <c r="I51" s="44" t="str">
        <f aca="false">IF('Master Barang'!$B50="","",'Master Barang'!$F50)</f>
        <v/>
      </c>
      <c r="J51" s="46" t="str">
        <f aca="false">IF($B51="","",IF($H51&lt;=0,"Habis",IF($H51&lt;=N($I51),"Menipis","Aman")))</f>
        <v/>
      </c>
      <c r="K51" s="33" t="str">
        <f aca="false">IF($B51="","",IFERROR($H51*INDEX('Master Barang'!$G$6:$G$105,MATCH($B51,'Master Barang'!$B$6:$B$105,0)),0))</f>
        <v/>
      </c>
    </row>
    <row r="52" customFormat="false" ht="15" hidden="false" customHeight="true" outlineLevel="0" collapsed="false">
      <c r="A52" s="15" t="str">
        <f aca="false">IF($B52="","",COUNTIF($B$7:$B52,"?*"))</f>
        <v/>
      </c>
      <c r="B52" s="15" t="str">
        <f aca="false">IF('Master Barang'!$B51="","",'Master Barang'!$B51)</f>
        <v/>
      </c>
      <c r="C52" s="32" t="str">
        <f aca="false">IF('Master Barang'!$B51="","",'Master Barang'!$C51)</f>
        <v/>
      </c>
      <c r="D52" s="15" t="str">
        <f aca="false">IF('Master Barang'!$B51="","",'Master Barang'!$D51)</f>
        <v/>
      </c>
      <c r="E52" s="44" t="str">
        <f aca="false">IF('Master Barang'!$B51="","",'Master Barang'!$E51)</f>
        <v/>
      </c>
      <c r="F52" s="44" t="str">
        <f aca="false">IF($B52="","",SUMIFS('Transaksi Stok'!$G$7:$G$806,'Transaksi Stok'!$C$7:$C$806,$B52,'Transaksi Stok'!$F$7:$F$806,"Masuk"))</f>
        <v/>
      </c>
      <c r="G52" s="44" t="str">
        <f aca="false">IF($B52="","",SUMIFS('Transaksi Stok'!$G$7:$G$806,'Transaksi Stok'!$C$7:$C$806,$B52,'Transaksi Stok'!$F$7:$F$806,"Keluar"))</f>
        <v/>
      </c>
      <c r="H52" s="45" t="n">
        <f aca="false">IF($B52="",0,N($E52)+N($F52)-N($G52))</f>
        <v>0</v>
      </c>
      <c r="I52" s="44" t="str">
        <f aca="false">IF('Master Barang'!$B51="","",'Master Barang'!$F51)</f>
        <v/>
      </c>
      <c r="J52" s="46" t="str">
        <f aca="false">IF($B52="","",IF($H52&lt;=0,"Habis",IF($H52&lt;=N($I52),"Menipis","Aman")))</f>
        <v/>
      </c>
      <c r="K52" s="33" t="str">
        <f aca="false">IF($B52="","",IFERROR($H52*INDEX('Master Barang'!$G$6:$G$105,MATCH($B52,'Master Barang'!$B$6:$B$105,0)),0))</f>
        <v/>
      </c>
    </row>
    <row r="53" customFormat="false" ht="15" hidden="false" customHeight="true" outlineLevel="0" collapsed="false">
      <c r="A53" s="15" t="str">
        <f aca="false">IF($B53="","",COUNTIF($B$7:$B53,"?*"))</f>
        <v/>
      </c>
      <c r="B53" s="15" t="str">
        <f aca="false">IF('Master Barang'!$B52="","",'Master Barang'!$B52)</f>
        <v/>
      </c>
      <c r="C53" s="32" t="str">
        <f aca="false">IF('Master Barang'!$B52="","",'Master Barang'!$C52)</f>
        <v/>
      </c>
      <c r="D53" s="15" t="str">
        <f aca="false">IF('Master Barang'!$B52="","",'Master Barang'!$D52)</f>
        <v/>
      </c>
      <c r="E53" s="44" t="str">
        <f aca="false">IF('Master Barang'!$B52="","",'Master Barang'!$E52)</f>
        <v/>
      </c>
      <c r="F53" s="44" t="str">
        <f aca="false">IF($B53="","",SUMIFS('Transaksi Stok'!$G$7:$G$806,'Transaksi Stok'!$C$7:$C$806,$B53,'Transaksi Stok'!$F$7:$F$806,"Masuk"))</f>
        <v/>
      </c>
      <c r="G53" s="44" t="str">
        <f aca="false">IF($B53="","",SUMIFS('Transaksi Stok'!$G$7:$G$806,'Transaksi Stok'!$C$7:$C$806,$B53,'Transaksi Stok'!$F$7:$F$806,"Keluar"))</f>
        <v/>
      </c>
      <c r="H53" s="45" t="n">
        <f aca="false">IF($B53="",0,N($E53)+N($F53)-N($G53))</f>
        <v>0</v>
      </c>
      <c r="I53" s="44" t="str">
        <f aca="false">IF('Master Barang'!$B52="","",'Master Barang'!$F52)</f>
        <v/>
      </c>
      <c r="J53" s="46" t="str">
        <f aca="false">IF($B53="","",IF($H53&lt;=0,"Habis",IF($H53&lt;=N($I53),"Menipis","Aman")))</f>
        <v/>
      </c>
      <c r="K53" s="33" t="str">
        <f aca="false">IF($B53="","",IFERROR($H53*INDEX('Master Barang'!$G$6:$G$105,MATCH($B53,'Master Barang'!$B$6:$B$105,0)),0))</f>
        <v/>
      </c>
    </row>
    <row r="54" customFormat="false" ht="15" hidden="false" customHeight="true" outlineLevel="0" collapsed="false">
      <c r="A54" s="15" t="str">
        <f aca="false">IF($B54="","",COUNTIF($B$7:$B54,"?*"))</f>
        <v/>
      </c>
      <c r="B54" s="15" t="str">
        <f aca="false">IF('Master Barang'!$B53="","",'Master Barang'!$B53)</f>
        <v/>
      </c>
      <c r="C54" s="32" t="str">
        <f aca="false">IF('Master Barang'!$B53="","",'Master Barang'!$C53)</f>
        <v/>
      </c>
      <c r="D54" s="15" t="str">
        <f aca="false">IF('Master Barang'!$B53="","",'Master Barang'!$D53)</f>
        <v/>
      </c>
      <c r="E54" s="44" t="str">
        <f aca="false">IF('Master Barang'!$B53="","",'Master Barang'!$E53)</f>
        <v/>
      </c>
      <c r="F54" s="44" t="str">
        <f aca="false">IF($B54="","",SUMIFS('Transaksi Stok'!$G$7:$G$806,'Transaksi Stok'!$C$7:$C$806,$B54,'Transaksi Stok'!$F$7:$F$806,"Masuk"))</f>
        <v/>
      </c>
      <c r="G54" s="44" t="str">
        <f aca="false">IF($B54="","",SUMIFS('Transaksi Stok'!$G$7:$G$806,'Transaksi Stok'!$C$7:$C$806,$B54,'Transaksi Stok'!$F$7:$F$806,"Keluar"))</f>
        <v/>
      </c>
      <c r="H54" s="45" t="n">
        <f aca="false">IF($B54="",0,N($E54)+N($F54)-N($G54))</f>
        <v>0</v>
      </c>
      <c r="I54" s="44" t="str">
        <f aca="false">IF('Master Barang'!$B53="","",'Master Barang'!$F53)</f>
        <v/>
      </c>
      <c r="J54" s="46" t="str">
        <f aca="false">IF($B54="","",IF($H54&lt;=0,"Habis",IF($H54&lt;=N($I54),"Menipis","Aman")))</f>
        <v/>
      </c>
      <c r="K54" s="33" t="str">
        <f aca="false">IF($B54="","",IFERROR($H54*INDEX('Master Barang'!$G$6:$G$105,MATCH($B54,'Master Barang'!$B$6:$B$105,0)),0))</f>
        <v/>
      </c>
    </row>
    <row r="55" customFormat="false" ht="15" hidden="false" customHeight="true" outlineLevel="0" collapsed="false">
      <c r="A55" s="15" t="str">
        <f aca="false">IF($B55="","",COUNTIF($B$7:$B55,"?*"))</f>
        <v/>
      </c>
      <c r="B55" s="15" t="str">
        <f aca="false">IF('Master Barang'!$B54="","",'Master Barang'!$B54)</f>
        <v/>
      </c>
      <c r="C55" s="32" t="str">
        <f aca="false">IF('Master Barang'!$B54="","",'Master Barang'!$C54)</f>
        <v/>
      </c>
      <c r="D55" s="15" t="str">
        <f aca="false">IF('Master Barang'!$B54="","",'Master Barang'!$D54)</f>
        <v/>
      </c>
      <c r="E55" s="44" t="str">
        <f aca="false">IF('Master Barang'!$B54="","",'Master Barang'!$E54)</f>
        <v/>
      </c>
      <c r="F55" s="44" t="str">
        <f aca="false">IF($B55="","",SUMIFS('Transaksi Stok'!$G$7:$G$806,'Transaksi Stok'!$C$7:$C$806,$B55,'Transaksi Stok'!$F$7:$F$806,"Masuk"))</f>
        <v/>
      </c>
      <c r="G55" s="44" t="str">
        <f aca="false">IF($B55="","",SUMIFS('Transaksi Stok'!$G$7:$G$806,'Transaksi Stok'!$C$7:$C$806,$B55,'Transaksi Stok'!$F$7:$F$806,"Keluar"))</f>
        <v/>
      </c>
      <c r="H55" s="45" t="n">
        <f aca="false">IF($B55="",0,N($E55)+N($F55)-N($G55))</f>
        <v>0</v>
      </c>
      <c r="I55" s="44" t="str">
        <f aca="false">IF('Master Barang'!$B54="","",'Master Barang'!$F54)</f>
        <v/>
      </c>
      <c r="J55" s="46" t="str">
        <f aca="false">IF($B55="","",IF($H55&lt;=0,"Habis",IF($H55&lt;=N($I55),"Menipis","Aman")))</f>
        <v/>
      </c>
      <c r="K55" s="33" t="str">
        <f aca="false">IF($B55="","",IFERROR($H55*INDEX('Master Barang'!$G$6:$G$105,MATCH($B55,'Master Barang'!$B$6:$B$105,0)),0))</f>
        <v/>
      </c>
    </row>
    <row r="56" customFormat="false" ht="15" hidden="false" customHeight="true" outlineLevel="0" collapsed="false">
      <c r="A56" s="15" t="str">
        <f aca="false">IF($B56="","",COUNTIF($B$7:$B56,"?*"))</f>
        <v/>
      </c>
      <c r="B56" s="15" t="str">
        <f aca="false">IF('Master Barang'!$B55="","",'Master Barang'!$B55)</f>
        <v/>
      </c>
      <c r="C56" s="32" t="str">
        <f aca="false">IF('Master Barang'!$B55="","",'Master Barang'!$C55)</f>
        <v/>
      </c>
      <c r="D56" s="15" t="str">
        <f aca="false">IF('Master Barang'!$B55="","",'Master Barang'!$D55)</f>
        <v/>
      </c>
      <c r="E56" s="44" t="str">
        <f aca="false">IF('Master Barang'!$B55="","",'Master Barang'!$E55)</f>
        <v/>
      </c>
      <c r="F56" s="44" t="str">
        <f aca="false">IF($B56="","",SUMIFS('Transaksi Stok'!$G$7:$G$806,'Transaksi Stok'!$C$7:$C$806,$B56,'Transaksi Stok'!$F$7:$F$806,"Masuk"))</f>
        <v/>
      </c>
      <c r="G56" s="44" t="str">
        <f aca="false">IF($B56="","",SUMIFS('Transaksi Stok'!$G$7:$G$806,'Transaksi Stok'!$C$7:$C$806,$B56,'Transaksi Stok'!$F$7:$F$806,"Keluar"))</f>
        <v/>
      </c>
      <c r="H56" s="45" t="n">
        <f aca="false">IF($B56="",0,N($E56)+N($F56)-N($G56))</f>
        <v>0</v>
      </c>
      <c r="I56" s="44" t="str">
        <f aca="false">IF('Master Barang'!$B55="","",'Master Barang'!$F55)</f>
        <v/>
      </c>
      <c r="J56" s="46" t="str">
        <f aca="false">IF($B56="","",IF($H56&lt;=0,"Habis",IF($H56&lt;=N($I56),"Menipis","Aman")))</f>
        <v/>
      </c>
      <c r="K56" s="33" t="str">
        <f aca="false">IF($B56="","",IFERROR($H56*INDEX('Master Barang'!$G$6:$G$105,MATCH($B56,'Master Barang'!$B$6:$B$105,0)),0))</f>
        <v/>
      </c>
    </row>
    <row r="57" customFormat="false" ht="15" hidden="false" customHeight="true" outlineLevel="0" collapsed="false">
      <c r="A57" s="15" t="str">
        <f aca="false">IF($B57="","",COUNTIF($B$7:$B57,"?*"))</f>
        <v/>
      </c>
      <c r="B57" s="15" t="str">
        <f aca="false">IF('Master Barang'!$B56="","",'Master Barang'!$B56)</f>
        <v/>
      </c>
      <c r="C57" s="32" t="str">
        <f aca="false">IF('Master Barang'!$B56="","",'Master Barang'!$C56)</f>
        <v/>
      </c>
      <c r="D57" s="15" t="str">
        <f aca="false">IF('Master Barang'!$B56="","",'Master Barang'!$D56)</f>
        <v/>
      </c>
      <c r="E57" s="44" t="str">
        <f aca="false">IF('Master Barang'!$B56="","",'Master Barang'!$E56)</f>
        <v/>
      </c>
      <c r="F57" s="44" t="str">
        <f aca="false">IF($B57="","",SUMIFS('Transaksi Stok'!$G$7:$G$806,'Transaksi Stok'!$C$7:$C$806,$B57,'Transaksi Stok'!$F$7:$F$806,"Masuk"))</f>
        <v/>
      </c>
      <c r="G57" s="44" t="str">
        <f aca="false">IF($B57="","",SUMIFS('Transaksi Stok'!$G$7:$G$806,'Transaksi Stok'!$C$7:$C$806,$B57,'Transaksi Stok'!$F$7:$F$806,"Keluar"))</f>
        <v/>
      </c>
      <c r="H57" s="45" t="n">
        <f aca="false">IF($B57="",0,N($E57)+N($F57)-N($G57))</f>
        <v>0</v>
      </c>
      <c r="I57" s="44" t="str">
        <f aca="false">IF('Master Barang'!$B56="","",'Master Barang'!$F56)</f>
        <v/>
      </c>
      <c r="J57" s="46" t="str">
        <f aca="false">IF($B57="","",IF($H57&lt;=0,"Habis",IF($H57&lt;=N($I57),"Menipis","Aman")))</f>
        <v/>
      </c>
      <c r="K57" s="33" t="str">
        <f aca="false">IF($B57="","",IFERROR($H57*INDEX('Master Barang'!$G$6:$G$105,MATCH($B57,'Master Barang'!$B$6:$B$105,0)),0))</f>
        <v/>
      </c>
    </row>
    <row r="58" customFormat="false" ht="15" hidden="false" customHeight="true" outlineLevel="0" collapsed="false">
      <c r="A58" s="15" t="str">
        <f aca="false">IF($B58="","",COUNTIF($B$7:$B58,"?*"))</f>
        <v/>
      </c>
      <c r="B58" s="15" t="str">
        <f aca="false">IF('Master Barang'!$B57="","",'Master Barang'!$B57)</f>
        <v/>
      </c>
      <c r="C58" s="32" t="str">
        <f aca="false">IF('Master Barang'!$B57="","",'Master Barang'!$C57)</f>
        <v/>
      </c>
      <c r="D58" s="15" t="str">
        <f aca="false">IF('Master Barang'!$B57="","",'Master Barang'!$D57)</f>
        <v/>
      </c>
      <c r="E58" s="44" t="str">
        <f aca="false">IF('Master Barang'!$B57="","",'Master Barang'!$E57)</f>
        <v/>
      </c>
      <c r="F58" s="44" t="str">
        <f aca="false">IF($B58="","",SUMIFS('Transaksi Stok'!$G$7:$G$806,'Transaksi Stok'!$C$7:$C$806,$B58,'Transaksi Stok'!$F$7:$F$806,"Masuk"))</f>
        <v/>
      </c>
      <c r="G58" s="44" t="str">
        <f aca="false">IF($B58="","",SUMIFS('Transaksi Stok'!$G$7:$G$806,'Transaksi Stok'!$C$7:$C$806,$B58,'Transaksi Stok'!$F$7:$F$806,"Keluar"))</f>
        <v/>
      </c>
      <c r="H58" s="45" t="n">
        <f aca="false">IF($B58="",0,N($E58)+N($F58)-N($G58))</f>
        <v>0</v>
      </c>
      <c r="I58" s="44" t="str">
        <f aca="false">IF('Master Barang'!$B57="","",'Master Barang'!$F57)</f>
        <v/>
      </c>
      <c r="J58" s="46" t="str">
        <f aca="false">IF($B58="","",IF($H58&lt;=0,"Habis",IF($H58&lt;=N($I58),"Menipis","Aman")))</f>
        <v/>
      </c>
      <c r="K58" s="33" t="str">
        <f aca="false">IF($B58="","",IFERROR($H58*INDEX('Master Barang'!$G$6:$G$105,MATCH($B58,'Master Barang'!$B$6:$B$105,0)),0))</f>
        <v/>
      </c>
    </row>
    <row r="59" customFormat="false" ht="15" hidden="false" customHeight="true" outlineLevel="0" collapsed="false">
      <c r="A59" s="15" t="str">
        <f aca="false">IF($B59="","",COUNTIF($B$7:$B59,"?*"))</f>
        <v/>
      </c>
      <c r="B59" s="15" t="str">
        <f aca="false">IF('Master Barang'!$B58="","",'Master Barang'!$B58)</f>
        <v/>
      </c>
      <c r="C59" s="32" t="str">
        <f aca="false">IF('Master Barang'!$B58="","",'Master Barang'!$C58)</f>
        <v/>
      </c>
      <c r="D59" s="15" t="str">
        <f aca="false">IF('Master Barang'!$B58="","",'Master Barang'!$D58)</f>
        <v/>
      </c>
      <c r="E59" s="44" t="str">
        <f aca="false">IF('Master Barang'!$B58="","",'Master Barang'!$E58)</f>
        <v/>
      </c>
      <c r="F59" s="44" t="str">
        <f aca="false">IF($B59="","",SUMIFS('Transaksi Stok'!$G$7:$G$806,'Transaksi Stok'!$C$7:$C$806,$B59,'Transaksi Stok'!$F$7:$F$806,"Masuk"))</f>
        <v/>
      </c>
      <c r="G59" s="44" t="str">
        <f aca="false">IF($B59="","",SUMIFS('Transaksi Stok'!$G$7:$G$806,'Transaksi Stok'!$C$7:$C$806,$B59,'Transaksi Stok'!$F$7:$F$806,"Keluar"))</f>
        <v/>
      </c>
      <c r="H59" s="45" t="n">
        <f aca="false">IF($B59="",0,N($E59)+N($F59)-N($G59))</f>
        <v>0</v>
      </c>
      <c r="I59" s="44" t="str">
        <f aca="false">IF('Master Barang'!$B58="","",'Master Barang'!$F58)</f>
        <v/>
      </c>
      <c r="J59" s="46" t="str">
        <f aca="false">IF($B59="","",IF($H59&lt;=0,"Habis",IF($H59&lt;=N($I59),"Menipis","Aman")))</f>
        <v/>
      </c>
      <c r="K59" s="33" t="str">
        <f aca="false">IF($B59="","",IFERROR($H59*INDEX('Master Barang'!$G$6:$G$105,MATCH($B59,'Master Barang'!$B$6:$B$105,0)),0))</f>
        <v/>
      </c>
    </row>
    <row r="60" customFormat="false" ht="15" hidden="false" customHeight="true" outlineLevel="0" collapsed="false">
      <c r="A60" s="15" t="str">
        <f aca="false">IF($B60="","",COUNTIF($B$7:$B60,"?*"))</f>
        <v/>
      </c>
      <c r="B60" s="15" t="str">
        <f aca="false">IF('Master Barang'!$B59="","",'Master Barang'!$B59)</f>
        <v/>
      </c>
      <c r="C60" s="32" t="str">
        <f aca="false">IF('Master Barang'!$B59="","",'Master Barang'!$C59)</f>
        <v/>
      </c>
      <c r="D60" s="15" t="str">
        <f aca="false">IF('Master Barang'!$B59="","",'Master Barang'!$D59)</f>
        <v/>
      </c>
      <c r="E60" s="44" t="str">
        <f aca="false">IF('Master Barang'!$B59="","",'Master Barang'!$E59)</f>
        <v/>
      </c>
      <c r="F60" s="44" t="str">
        <f aca="false">IF($B60="","",SUMIFS('Transaksi Stok'!$G$7:$G$806,'Transaksi Stok'!$C$7:$C$806,$B60,'Transaksi Stok'!$F$7:$F$806,"Masuk"))</f>
        <v/>
      </c>
      <c r="G60" s="44" t="str">
        <f aca="false">IF($B60="","",SUMIFS('Transaksi Stok'!$G$7:$G$806,'Transaksi Stok'!$C$7:$C$806,$B60,'Transaksi Stok'!$F$7:$F$806,"Keluar"))</f>
        <v/>
      </c>
      <c r="H60" s="45" t="n">
        <f aca="false">IF($B60="",0,N($E60)+N($F60)-N($G60))</f>
        <v>0</v>
      </c>
      <c r="I60" s="44" t="str">
        <f aca="false">IF('Master Barang'!$B59="","",'Master Barang'!$F59)</f>
        <v/>
      </c>
      <c r="J60" s="46" t="str">
        <f aca="false">IF($B60="","",IF($H60&lt;=0,"Habis",IF($H60&lt;=N($I60),"Menipis","Aman")))</f>
        <v/>
      </c>
      <c r="K60" s="33" t="str">
        <f aca="false">IF($B60="","",IFERROR($H60*INDEX('Master Barang'!$G$6:$G$105,MATCH($B60,'Master Barang'!$B$6:$B$105,0)),0))</f>
        <v/>
      </c>
    </row>
    <row r="61" customFormat="false" ht="15" hidden="false" customHeight="true" outlineLevel="0" collapsed="false">
      <c r="A61" s="15" t="str">
        <f aca="false">IF($B61="","",COUNTIF($B$7:$B61,"?*"))</f>
        <v/>
      </c>
      <c r="B61" s="15" t="str">
        <f aca="false">IF('Master Barang'!$B60="","",'Master Barang'!$B60)</f>
        <v/>
      </c>
      <c r="C61" s="32" t="str">
        <f aca="false">IF('Master Barang'!$B60="","",'Master Barang'!$C60)</f>
        <v/>
      </c>
      <c r="D61" s="15" t="str">
        <f aca="false">IF('Master Barang'!$B60="","",'Master Barang'!$D60)</f>
        <v/>
      </c>
      <c r="E61" s="44" t="str">
        <f aca="false">IF('Master Barang'!$B60="","",'Master Barang'!$E60)</f>
        <v/>
      </c>
      <c r="F61" s="44" t="str">
        <f aca="false">IF($B61="","",SUMIFS('Transaksi Stok'!$G$7:$G$806,'Transaksi Stok'!$C$7:$C$806,$B61,'Transaksi Stok'!$F$7:$F$806,"Masuk"))</f>
        <v/>
      </c>
      <c r="G61" s="44" t="str">
        <f aca="false">IF($B61="","",SUMIFS('Transaksi Stok'!$G$7:$G$806,'Transaksi Stok'!$C$7:$C$806,$B61,'Transaksi Stok'!$F$7:$F$806,"Keluar"))</f>
        <v/>
      </c>
      <c r="H61" s="45" t="n">
        <f aca="false">IF($B61="",0,N($E61)+N($F61)-N($G61))</f>
        <v>0</v>
      </c>
      <c r="I61" s="44" t="str">
        <f aca="false">IF('Master Barang'!$B60="","",'Master Barang'!$F60)</f>
        <v/>
      </c>
      <c r="J61" s="46" t="str">
        <f aca="false">IF($B61="","",IF($H61&lt;=0,"Habis",IF($H61&lt;=N($I61),"Menipis","Aman")))</f>
        <v/>
      </c>
      <c r="K61" s="33" t="str">
        <f aca="false">IF($B61="","",IFERROR($H61*INDEX('Master Barang'!$G$6:$G$105,MATCH($B61,'Master Barang'!$B$6:$B$105,0)),0))</f>
        <v/>
      </c>
    </row>
    <row r="62" customFormat="false" ht="15" hidden="false" customHeight="true" outlineLevel="0" collapsed="false">
      <c r="A62" s="15" t="str">
        <f aca="false">IF($B62="","",COUNTIF($B$7:$B62,"?*"))</f>
        <v/>
      </c>
      <c r="B62" s="15" t="str">
        <f aca="false">IF('Master Barang'!$B61="","",'Master Barang'!$B61)</f>
        <v/>
      </c>
      <c r="C62" s="32" t="str">
        <f aca="false">IF('Master Barang'!$B61="","",'Master Barang'!$C61)</f>
        <v/>
      </c>
      <c r="D62" s="15" t="str">
        <f aca="false">IF('Master Barang'!$B61="","",'Master Barang'!$D61)</f>
        <v/>
      </c>
      <c r="E62" s="44" t="str">
        <f aca="false">IF('Master Barang'!$B61="","",'Master Barang'!$E61)</f>
        <v/>
      </c>
      <c r="F62" s="44" t="str">
        <f aca="false">IF($B62="","",SUMIFS('Transaksi Stok'!$G$7:$G$806,'Transaksi Stok'!$C$7:$C$806,$B62,'Transaksi Stok'!$F$7:$F$806,"Masuk"))</f>
        <v/>
      </c>
      <c r="G62" s="44" t="str">
        <f aca="false">IF($B62="","",SUMIFS('Transaksi Stok'!$G$7:$G$806,'Transaksi Stok'!$C$7:$C$806,$B62,'Transaksi Stok'!$F$7:$F$806,"Keluar"))</f>
        <v/>
      </c>
      <c r="H62" s="45" t="n">
        <f aca="false">IF($B62="",0,N($E62)+N($F62)-N($G62))</f>
        <v>0</v>
      </c>
      <c r="I62" s="44" t="str">
        <f aca="false">IF('Master Barang'!$B61="","",'Master Barang'!$F61)</f>
        <v/>
      </c>
      <c r="J62" s="46" t="str">
        <f aca="false">IF($B62="","",IF($H62&lt;=0,"Habis",IF($H62&lt;=N($I62),"Menipis","Aman")))</f>
        <v/>
      </c>
      <c r="K62" s="33" t="str">
        <f aca="false">IF($B62="","",IFERROR($H62*INDEX('Master Barang'!$G$6:$G$105,MATCH($B62,'Master Barang'!$B$6:$B$105,0)),0))</f>
        <v/>
      </c>
    </row>
    <row r="63" customFormat="false" ht="15" hidden="false" customHeight="true" outlineLevel="0" collapsed="false">
      <c r="A63" s="15" t="str">
        <f aca="false">IF($B63="","",COUNTIF($B$7:$B63,"?*"))</f>
        <v/>
      </c>
      <c r="B63" s="15" t="str">
        <f aca="false">IF('Master Barang'!$B62="","",'Master Barang'!$B62)</f>
        <v/>
      </c>
      <c r="C63" s="32" t="str">
        <f aca="false">IF('Master Barang'!$B62="","",'Master Barang'!$C62)</f>
        <v/>
      </c>
      <c r="D63" s="15" t="str">
        <f aca="false">IF('Master Barang'!$B62="","",'Master Barang'!$D62)</f>
        <v/>
      </c>
      <c r="E63" s="44" t="str">
        <f aca="false">IF('Master Barang'!$B62="","",'Master Barang'!$E62)</f>
        <v/>
      </c>
      <c r="F63" s="44" t="str">
        <f aca="false">IF($B63="","",SUMIFS('Transaksi Stok'!$G$7:$G$806,'Transaksi Stok'!$C$7:$C$806,$B63,'Transaksi Stok'!$F$7:$F$806,"Masuk"))</f>
        <v/>
      </c>
      <c r="G63" s="44" t="str">
        <f aca="false">IF($B63="","",SUMIFS('Transaksi Stok'!$G$7:$G$806,'Transaksi Stok'!$C$7:$C$806,$B63,'Transaksi Stok'!$F$7:$F$806,"Keluar"))</f>
        <v/>
      </c>
      <c r="H63" s="45" t="n">
        <f aca="false">IF($B63="",0,N($E63)+N($F63)-N($G63))</f>
        <v>0</v>
      </c>
      <c r="I63" s="44" t="str">
        <f aca="false">IF('Master Barang'!$B62="","",'Master Barang'!$F62)</f>
        <v/>
      </c>
      <c r="J63" s="46" t="str">
        <f aca="false">IF($B63="","",IF($H63&lt;=0,"Habis",IF($H63&lt;=N($I63),"Menipis","Aman")))</f>
        <v/>
      </c>
      <c r="K63" s="33" t="str">
        <f aca="false">IF($B63="","",IFERROR($H63*INDEX('Master Barang'!$G$6:$G$105,MATCH($B63,'Master Barang'!$B$6:$B$105,0)),0))</f>
        <v/>
      </c>
    </row>
    <row r="64" customFormat="false" ht="15" hidden="false" customHeight="true" outlineLevel="0" collapsed="false">
      <c r="A64" s="15" t="str">
        <f aca="false">IF($B64="","",COUNTIF($B$7:$B64,"?*"))</f>
        <v/>
      </c>
      <c r="B64" s="15" t="str">
        <f aca="false">IF('Master Barang'!$B63="","",'Master Barang'!$B63)</f>
        <v/>
      </c>
      <c r="C64" s="32" t="str">
        <f aca="false">IF('Master Barang'!$B63="","",'Master Barang'!$C63)</f>
        <v/>
      </c>
      <c r="D64" s="15" t="str">
        <f aca="false">IF('Master Barang'!$B63="","",'Master Barang'!$D63)</f>
        <v/>
      </c>
      <c r="E64" s="44" t="str">
        <f aca="false">IF('Master Barang'!$B63="","",'Master Barang'!$E63)</f>
        <v/>
      </c>
      <c r="F64" s="44" t="str">
        <f aca="false">IF($B64="","",SUMIFS('Transaksi Stok'!$G$7:$G$806,'Transaksi Stok'!$C$7:$C$806,$B64,'Transaksi Stok'!$F$7:$F$806,"Masuk"))</f>
        <v/>
      </c>
      <c r="G64" s="44" t="str">
        <f aca="false">IF($B64="","",SUMIFS('Transaksi Stok'!$G$7:$G$806,'Transaksi Stok'!$C$7:$C$806,$B64,'Transaksi Stok'!$F$7:$F$806,"Keluar"))</f>
        <v/>
      </c>
      <c r="H64" s="45" t="n">
        <f aca="false">IF($B64="",0,N($E64)+N($F64)-N($G64))</f>
        <v>0</v>
      </c>
      <c r="I64" s="44" t="str">
        <f aca="false">IF('Master Barang'!$B63="","",'Master Barang'!$F63)</f>
        <v/>
      </c>
      <c r="J64" s="46" t="str">
        <f aca="false">IF($B64="","",IF($H64&lt;=0,"Habis",IF($H64&lt;=N($I64),"Menipis","Aman")))</f>
        <v/>
      </c>
      <c r="K64" s="33" t="str">
        <f aca="false">IF($B64="","",IFERROR($H64*INDEX('Master Barang'!$G$6:$G$105,MATCH($B64,'Master Barang'!$B$6:$B$105,0)),0))</f>
        <v/>
      </c>
    </row>
    <row r="65" customFormat="false" ht="15" hidden="false" customHeight="true" outlineLevel="0" collapsed="false">
      <c r="A65" s="15" t="str">
        <f aca="false">IF($B65="","",COUNTIF($B$7:$B65,"?*"))</f>
        <v/>
      </c>
      <c r="B65" s="15" t="str">
        <f aca="false">IF('Master Barang'!$B64="","",'Master Barang'!$B64)</f>
        <v/>
      </c>
      <c r="C65" s="32" t="str">
        <f aca="false">IF('Master Barang'!$B64="","",'Master Barang'!$C64)</f>
        <v/>
      </c>
      <c r="D65" s="15" t="str">
        <f aca="false">IF('Master Barang'!$B64="","",'Master Barang'!$D64)</f>
        <v/>
      </c>
      <c r="E65" s="44" t="str">
        <f aca="false">IF('Master Barang'!$B64="","",'Master Barang'!$E64)</f>
        <v/>
      </c>
      <c r="F65" s="44" t="str">
        <f aca="false">IF($B65="","",SUMIFS('Transaksi Stok'!$G$7:$G$806,'Transaksi Stok'!$C$7:$C$806,$B65,'Transaksi Stok'!$F$7:$F$806,"Masuk"))</f>
        <v/>
      </c>
      <c r="G65" s="44" t="str">
        <f aca="false">IF($B65="","",SUMIFS('Transaksi Stok'!$G$7:$G$806,'Transaksi Stok'!$C$7:$C$806,$B65,'Transaksi Stok'!$F$7:$F$806,"Keluar"))</f>
        <v/>
      </c>
      <c r="H65" s="45" t="n">
        <f aca="false">IF($B65="",0,N($E65)+N($F65)-N($G65))</f>
        <v>0</v>
      </c>
      <c r="I65" s="44" t="str">
        <f aca="false">IF('Master Barang'!$B64="","",'Master Barang'!$F64)</f>
        <v/>
      </c>
      <c r="J65" s="46" t="str">
        <f aca="false">IF($B65="","",IF($H65&lt;=0,"Habis",IF($H65&lt;=N($I65),"Menipis","Aman")))</f>
        <v/>
      </c>
      <c r="K65" s="33" t="str">
        <f aca="false">IF($B65="","",IFERROR($H65*INDEX('Master Barang'!$G$6:$G$105,MATCH($B65,'Master Barang'!$B$6:$B$105,0)),0))</f>
        <v/>
      </c>
    </row>
    <row r="66" customFormat="false" ht="15" hidden="false" customHeight="true" outlineLevel="0" collapsed="false">
      <c r="A66" s="15" t="str">
        <f aca="false">IF($B66="","",COUNTIF($B$7:$B66,"?*"))</f>
        <v/>
      </c>
      <c r="B66" s="15" t="str">
        <f aca="false">IF('Master Barang'!$B65="","",'Master Barang'!$B65)</f>
        <v/>
      </c>
      <c r="C66" s="32" t="str">
        <f aca="false">IF('Master Barang'!$B65="","",'Master Barang'!$C65)</f>
        <v/>
      </c>
      <c r="D66" s="15" t="str">
        <f aca="false">IF('Master Barang'!$B65="","",'Master Barang'!$D65)</f>
        <v/>
      </c>
      <c r="E66" s="44" t="str">
        <f aca="false">IF('Master Barang'!$B65="","",'Master Barang'!$E65)</f>
        <v/>
      </c>
      <c r="F66" s="44" t="str">
        <f aca="false">IF($B66="","",SUMIFS('Transaksi Stok'!$G$7:$G$806,'Transaksi Stok'!$C$7:$C$806,$B66,'Transaksi Stok'!$F$7:$F$806,"Masuk"))</f>
        <v/>
      </c>
      <c r="G66" s="44" t="str">
        <f aca="false">IF($B66="","",SUMIFS('Transaksi Stok'!$G$7:$G$806,'Transaksi Stok'!$C$7:$C$806,$B66,'Transaksi Stok'!$F$7:$F$806,"Keluar"))</f>
        <v/>
      </c>
      <c r="H66" s="45" t="n">
        <f aca="false">IF($B66="",0,N($E66)+N($F66)-N($G66))</f>
        <v>0</v>
      </c>
      <c r="I66" s="44" t="str">
        <f aca="false">IF('Master Barang'!$B65="","",'Master Barang'!$F65)</f>
        <v/>
      </c>
      <c r="J66" s="46" t="str">
        <f aca="false">IF($B66="","",IF($H66&lt;=0,"Habis",IF($H66&lt;=N($I66),"Menipis","Aman")))</f>
        <v/>
      </c>
      <c r="K66" s="33" t="str">
        <f aca="false">IF($B66="","",IFERROR($H66*INDEX('Master Barang'!$G$6:$G$105,MATCH($B66,'Master Barang'!$B$6:$B$105,0)),0))</f>
        <v/>
      </c>
    </row>
    <row r="67" customFormat="false" ht="15" hidden="false" customHeight="true" outlineLevel="0" collapsed="false">
      <c r="A67" s="15" t="str">
        <f aca="false">IF($B67="","",COUNTIF($B$7:$B67,"?*"))</f>
        <v/>
      </c>
      <c r="B67" s="15" t="str">
        <f aca="false">IF('Master Barang'!$B66="","",'Master Barang'!$B66)</f>
        <v/>
      </c>
      <c r="C67" s="32" t="str">
        <f aca="false">IF('Master Barang'!$B66="","",'Master Barang'!$C66)</f>
        <v/>
      </c>
      <c r="D67" s="15" t="str">
        <f aca="false">IF('Master Barang'!$B66="","",'Master Barang'!$D66)</f>
        <v/>
      </c>
      <c r="E67" s="44" t="str">
        <f aca="false">IF('Master Barang'!$B66="","",'Master Barang'!$E66)</f>
        <v/>
      </c>
      <c r="F67" s="44" t="str">
        <f aca="false">IF($B67="","",SUMIFS('Transaksi Stok'!$G$7:$G$806,'Transaksi Stok'!$C$7:$C$806,$B67,'Transaksi Stok'!$F$7:$F$806,"Masuk"))</f>
        <v/>
      </c>
      <c r="G67" s="44" t="str">
        <f aca="false">IF($B67="","",SUMIFS('Transaksi Stok'!$G$7:$G$806,'Transaksi Stok'!$C$7:$C$806,$B67,'Transaksi Stok'!$F$7:$F$806,"Keluar"))</f>
        <v/>
      </c>
      <c r="H67" s="45" t="n">
        <f aca="false">IF($B67="",0,N($E67)+N($F67)-N($G67))</f>
        <v>0</v>
      </c>
      <c r="I67" s="44" t="str">
        <f aca="false">IF('Master Barang'!$B66="","",'Master Barang'!$F66)</f>
        <v/>
      </c>
      <c r="J67" s="46" t="str">
        <f aca="false">IF($B67="","",IF($H67&lt;=0,"Habis",IF($H67&lt;=N($I67),"Menipis","Aman")))</f>
        <v/>
      </c>
      <c r="K67" s="33" t="str">
        <f aca="false">IF($B67="","",IFERROR($H67*INDEX('Master Barang'!$G$6:$G$105,MATCH($B67,'Master Barang'!$B$6:$B$105,0)),0))</f>
        <v/>
      </c>
    </row>
    <row r="68" customFormat="false" ht="15" hidden="false" customHeight="true" outlineLevel="0" collapsed="false">
      <c r="A68" s="15" t="str">
        <f aca="false">IF($B68="","",COUNTIF($B$7:$B68,"?*"))</f>
        <v/>
      </c>
      <c r="B68" s="15" t="str">
        <f aca="false">IF('Master Barang'!$B67="","",'Master Barang'!$B67)</f>
        <v/>
      </c>
      <c r="C68" s="32" t="str">
        <f aca="false">IF('Master Barang'!$B67="","",'Master Barang'!$C67)</f>
        <v/>
      </c>
      <c r="D68" s="15" t="str">
        <f aca="false">IF('Master Barang'!$B67="","",'Master Barang'!$D67)</f>
        <v/>
      </c>
      <c r="E68" s="44" t="str">
        <f aca="false">IF('Master Barang'!$B67="","",'Master Barang'!$E67)</f>
        <v/>
      </c>
      <c r="F68" s="44" t="str">
        <f aca="false">IF($B68="","",SUMIFS('Transaksi Stok'!$G$7:$G$806,'Transaksi Stok'!$C$7:$C$806,$B68,'Transaksi Stok'!$F$7:$F$806,"Masuk"))</f>
        <v/>
      </c>
      <c r="G68" s="44" t="str">
        <f aca="false">IF($B68="","",SUMIFS('Transaksi Stok'!$G$7:$G$806,'Transaksi Stok'!$C$7:$C$806,$B68,'Transaksi Stok'!$F$7:$F$806,"Keluar"))</f>
        <v/>
      </c>
      <c r="H68" s="45" t="n">
        <f aca="false">IF($B68="",0,N($E68)+N($F68)-N($G68))</f>
        <v>0</v>
      </c>
      <c r="I68" s="44" t="str">
        <f aca="false">IF('Master Barang'!$B67="","",'Master Barang'!$F67)</f>
        <v/>
      </c>
      <c r="J68" s="46" t="str">
        <f aca="false">IF($B68="","",IF($H68&lt;=0,"Habis",IF($H68&lt;=N($I68),"Menipis","Aman")))</f>
        <v/>
      </c>
      <c r="K68" s="33" t="str">
        <f aca="false">IF($B68="","",IFERROR($H68*INDEX('Master Barang'!$G$6:$G$105,MATCH($B68,'Master Barang'!$B$6:$B$105,0)),0))</f>
        <v/>
      </c>
    </row>
    <row r="69" customFormat="false" ht="15" hidden="false" customHeight="true" outlineLevel="0" collapsed="false">
      <c r="A69" s="15" t="str">
        <f aca="false">IF($B69="","",COUNTIF($B$7:$B69,"?*"))</f>
        <v/>
      </c>
      <c r="B69" s="15" t="str">
        <f aca="false">IF('Master Barang'!$B68="","",'Master Barang'!$B68)</f>
        <v/>
      </c>
      <c r="C69" s="32" t="str">
        <f aca="false">IF('Master Barang'!$B68="","",'Master Barang'!$C68)</f>
        <v/>
      </c>
      <c r="D69" s="15" t="str">
        <f aca="false">IF('Master Barang'!$B68="","",'Master Barang'!$D68)</f>
        <v/>
      </c>
      <c r="E69" s="44" t="str">
        <f aca="false">IF('Master Barang'!$B68="","",'Master Barang'!$E68)</f>
        <v/>
      </c>
      <c r="F69" s="44" t="str">
        <f aca="false">IF($B69="","",SUMIFS('Transaksi Stok'!$G$7:$G$806,'Transaksi Stok'!$C$7:$C$806,$B69,'Transaksi Stok'!$F$7:$F$806,"Masuk"))</f>
        <v/>
      </c>
      <c r="G69" s="44" t="str">
        <f aca="false">IF($B69="","",SUMIFS('Transaksi Stok'!$G$7:$G$806,'Transaksi Stok'!$C$7:$C$806,$B69,'Transaksi Stok'!$F$7:$F$806,"Keluar"))</f>
        <v/>
      </c>
      <c r="H69" s="45" t="n">
        <f aca="false">IF($B69="",0,N($E69)+N($F69)-N($G69))</f>
        <v>0</v>
      </c>
      <c r="I69" s="44" t="str">
        <f aca="false">IF('Master Barang'!$B68="","",'Master Barang'!$F68)</f>
        <v/>
      </c>
      <c r="J69" s="46" t="str">
        <f aca="false">IF($B69="","",IF($H69&lt;=0,"Habis",IF($H69&lt;=N($I69),"Menipis","Aman")))</f>
        <v/>
      </c>
      <c r="K69" s="33" t="str">
        <f aca="false">IF($B69="","",IFERROR($H69*INDEX('Master Barang'!$G$6:$G$105,MATCH($B69,'Master Barang'!$B$6:$B$105,0)),0))</f>
        <v/>
      </c>
    </row>
    <row r="70" customFormat="false" ht="15" hidden="false" customHeight="true" outlineLevel="0" collapsed="false">
      <c r="A70" s="15" t="str">
        <f aca="false">IF($B70="","",COUNTIF($B$7:$B70,"?*"))</f>
        <v/>
      </c>
      <c r="B70" s="15" t="str">
        <f aca="false">IF('Master Barang'!$B69="","",'Master Barang'!$B69)</f>
        <v/>
      </c>
      <c r="C70" s="32" t="str">
        <f aca="false">IF('Master Barang'!$B69="","",'Master Barang'!$C69)</f>
        <v/>
      </c>
      <c r="D70" s="15" t="str">
        <f aca="false">IF('Master Barang'!$B69="","",'Master Barang'!$D69)</f>
        <v/>
      </c>
      <c r="E70" s="44" t="str">
        <f aca="false">IF('Master Barang'!$B69="","",'Master Barang'!$E69)</f>
        <v/>
      </c>
      <c r="F70" s="44" t="str">
        <f aca="false">IF($B70="","",SUMIFS('Transaksi Stok'!$G$7:$G$806,'Transaksi Stok'!$C$7:$C$806,$B70,'Transaksi Stok'!$F$7:$F$806,"Masuk"))</f>
        <v/>
      </c>
      <c r="G70" s="44" t="str">
        <f aca="false">IF($B70="","",SUMIFS('Transaksi Stok'!$G$7:$G$806,'Transaksi Stok'!$C$7:$C$806,$B70,'Transaksi Stok'!$F$7:$F$806,"Keluar"))</f>
        <v/>
      </c>
      <c r="H70" s="45" t="n">
        <f aca="false">IF($B70="",0,N($E70)+N($F70)-N($G70))</f>
        <v>0</v>
      </c>
      <c r="I70" s="44" t="str">
        <f aca="false">IF('Master Barang'!$B69="","",'Master Barang'!$F69)</f>
        <v/>
      </c>
      <c r="J70" s="46" t="str">
        <f aca="false">IF($B70="","",IF($H70&lt;=0,"Habis",IF($H70&lt;=N($I70),"Menipis","Aman")))</f>
        <v/>
      </c>
      <c r="K70" s="33" t="str">
        <f aca="false">IF($B70="","",IFERROR($H70*INDEX('Master Barang'!$G$6:$G$105,MATCH($B70,'Master Barang'!$B$6:$B$105,0)),0))</f>
        <v/>
      </c>
    </row>
    <row r="71" customFormat="false" ht="15" hidden="false" customHeight="true" outlineLevel="0" collapsed="false">
      <c r="A71" s="15" t="str">
        <f aca="false">IF($B71="","",COUNTIF($B$7:$B71,"?*"))</f>
        <v/>
      </c>
      <c r="B71" s="15" t="str">
        <f aca="false">IF('Master Barang'!$B70="","",'Master Barang'!$B70)</f>
        <v/>
      </c>
      <c r="C71" s="32" t="str">
        <f aca="false">IF('Master Barang'!$B70="","",'Master Barang'!$C70)</f>
        <v/>
      </c>
      <c r="D71" s="15" t="str">
        <f aca="false">IF('Master Barang'!$B70="","",'Master Barang'!$D70)</f>
        <v/>
      </c>
      <c r="E71" s="44" t="str">
        <f aca="false">IF('Master Barang'!$B70="","",'Master Barang'!$E70)</f>
        <v/>
      </c>
      <c r="F71" s="44" t="str">
        <f aca="false">IF($B71="","",SUMIFS('Transaksi Stok'!$G$7:$G$806,'Transaksi Stok'!$C$7:$C$806,$B71,'Transaksi Stok'!$F$7:$F$806,"Masuk"))</f>
        <v/>
      </c>
      <c r="G71" s="44" t="str">
        <f aca="false">IF($B71="","",SUMIFS('Transaksi Stok'!$G$7:$G$806,'Transaksi Stok'!$C$7:$C$806,$B71,'Transaksi Stok'!$F$7:$F$806,"Keluar"))</f>
        <v/>
      </c>
      <c r="H71" s="45" t="n">
        <f aca="false">IF($B71="",0,N($E71)+N($F71)-N($G71))</f>
        <v>0</v>
      </c>
      <c r="I71" s="44" t="str">
        <f aca="false">IF('Master Barang'!$B70="","",'Master Barang'!$F70)</f>
        <v/>
      </c>
      <c r="J71" s="46" t="str">
        <f aca="false">IF($B71="","",IF($H71&lt;=0,"Habis",IF($H71&lt;=N($I71),"Menipis","Aman")))</f>
        <v/>
      </c>
      <c r="K71" s="33" t="str">
        <f aca="false">IF($B71="","",IFERROR($H71*INDEX('Master Barang'!$G$6:$G$105,MATCH($B71,'Master Barang'!$B$6:$B$105,0)),0))</f>
        <v/>
      </c>
    </row>
    <row r="72" customFormat="false" ht="15" hidden="false" customHeight="true" outlineLevel="0" collapsed="false">
      <c r="A72" s="15" t="str">
        <f aca="false">IF($B72="","",COUNTIF($B$7:$B72,"?*"))</f>
        <v/>
      </c>
      <c r="B72" s="15" t="str">
        <f aca="false">IF('Master Barang'!$B71="","",'Master Barang'!$B71)</f>
        <v/>
      </c>
      <c r="C72" s="32" t="str">
        <f aca="false">IF('Master Barang'!$B71="","",'Master Barang'!$C71)</f>
        <v/>
      </c>
      <c r="D72" s="15" t="str">
        <f aca="false">IF('Master Barang'!$B71="","",'Master Barang'!$D71)</f>
        <v/>
      </c>
      <c r="E72" s="44" t="str">
        <f aca="false">IF('Master Barang'!$B71="","",'Master Barang'!$E71)</f>
        <v/>
      </c>
      <c r="F72" s="44" t="str">
        <f aca="false">IF($B72="","",SUMIFS('Transaksi Stok'!$G$7:$G$806,'Transaksi Stok'!$C$7:$C$806,$B72,'Transaksi Stok'!$F$7:$F$806,"Masuk"))</f>
        <v/>
      </c>
      <c r="G72" s="44" t="str">
        <f aca="false">IF($B72="","",SUMIFS('Transaksi Stok'!$G$7:$G$806,'Transaksi Stok'!$C$7:$C$806,$B72,'Transaksi Stok'!$F$7:$F$806,"Keluar"))</f>
        <v/>
      </c>
      <c r="H72" s="45" t="n">
        <f aca="false">IF($B72="",0,N($E72)+N($F72)-N($G72))</f>
        <v>0</v>
      </c>
      <c r="I72" s="44" t="str">
        <f aca="false">IF('Master Barang'!$B71="","",'Master Barang'!$F71)</f>
        <v/>
      </c>
      <c r="J72" s="46" t="str">
        <f aca="false">IF($B72="","",IF($H72&lt;=0,"Habis",IF($H72&lt;=N($I72),"Menipis","Aman")))</f>
        <v/>
      </c>
      <c r="K72" s="33" t="str">
        <f aca="false">IF($B72="","",IFERROR($H72*INDEX('Master Barang'!$G$6:$G$105,MATCH($B72,'Master Barang'!$B$6:$B$105,0)),0))</f>
        <v/>
      </c>
    </row>
    <row r="73" customFormat="false" ht="15" hidden="false" customHeight="true" outlineLevel="0" collapsed="false">
      <c r="A73" s="15" t="str">
        <f aca="false">IF($B73="","",COUNTIF($B$7:$B73,"?*"))</f>
        <v/>
      </c>
      <c r="B73" s="15" t="str">
        <f aca="false">IF('Master Barang'!$B72="","",'Master Barang'!$B72)</f>
        <v/>
      </c>
      <c r="C73" s="32" t="str">
        <f aca="false">IF('Master Barang'!$B72="","",'Master Barang'!$C72)</f>
        <v/>
      </c>
      <c r="D73" s="15" t="str">
        <f aca="false">IF('Master Barang'!$B72="","",'Master Barang'!$D72)</f>
        <v/>
      </c>
      <c r="E73" s="44" t="str">
        <f aca="false">IF('Master Barang'!$B72="","",'Master Barang'!$E72)</f>
        <v/>
      </c>
      <c r="F73" s="44" t="str">
        <f aca="false">IF($B73="","",SUMIFS('Transaksi Stok'!$G$7:$G$806,'Transaksi Stok'!$C$7:$C$806,$B73,'Transaksi Stok'!$F$7:$F$806,"Masuk"))</f>
        <v/>
      </c>
      <c r="G73" s="44" t="str">
        <f aca="false">IF($B73="","",SUMIFS('Transaksi Stok'!$G$7:$G$806,'Transaksi Stok'!$C$7:$C$806,$B73,'Transaksi Stok'!$F$7:$F$806,"Keluar"))</f>
        <v/>
      </c>
      <c r="H73" s="45" t="n">
        <f aca="false">IF($B73="",0,N($E73)+N($F73)-N($G73))</f>
        <v>0</v>
      </c>
      <c r="I73" s="44" t="str">
        <f aca="false">IF('Master Barang'!$B72="","",'Master Barang'!$F72)</f>
        <v/>
      </c>
      <c r="J73" s="46" t="str">
        <f aca="false">IF($B73="","",IF($H73&lt;=0,"Habis",IF($H73&lt;=N($I73),"Menipis","Aman")))</f>
        <v/>
      </c>
      <c r="K73" s="33" t="str">
        <f aca="false">IF($B73="","",IFERROR($H73*INDEX('Master Barang'!$G$6:$G$105,MATCH($B73,'Master Barang'!$B$6:$B$105,0)),0))</f>
        <v/>
      </c>
    </row>
    <row r="74" customFormat="false" ht="15" hidden="false" customHeight="true" outlineLevel="0" collapsed="false">
      <c r="A74" s="15" t="str">
        <f aca="false">IF($B74="","",COUNTIF($B$7:$B74,"?*"))</f>
        <v/>
      </c>
      <c r="B74" s="15" t="str">
        <f aca="false">IF('Master Barang'!$B73="","",'Master Barang'!$B73)</f>
        <v/>
      </c>
      <c r="C74" s="32" t="str">
        <f aca="false">IF('Master Barang'!$B73="","",'Master Barang'!$C73)</f>
        <v/>
      </c>
      <c r="D74" s="15" t="str">
        <f aca="false">IF('Master Barang'!$B73="","",'Master Barang'!$D73)</f>
        <v/>
      </c>
      <c r="E74" s="44" t="str">
        <f aca="false">IF('Master Barang'!$B73="","",'Master Barang'!$E73)</f>
        <v/>
      </c>
      <c r="F74" s="44" t="str">
        <f aca="false">IF($B74="","",SUMIFS('Transaksi Stok'!$G$7:$G$806,'Transaksi Stok'!$C$7:$C$806,$B74,'Transaksi Stok'!$F$7:$F$806,"Masuk"))</f>
        <v/>
      </c>
      <c r="G74" s="44" t="str">
        <f aca="false">IF($B74="","",SUMIFS('Transaksi Stok'!$G$7:$G$806,'Transaksi Stok'!$C$7:$C$806,$B74,'Transaksi Stok'!$F$7:$F$806,"Keluar"))</f>
        <v/>
      </c>
      <c r="H74" s="45" t="n">
        <f aca="false">IF($B74="",0,N($E74)+N($F74)-N($G74))</f>
        <v>0</v>
      </c>
      <c r="I74" s="44" t="str">
        <f aca="false">IF('Master Barang'!$B73="","",'Master Barang'!$F73)</f>
        <v/>
      </c>
      <c r="J74" s="46" t="str">
        <f aca="false">IF($B74="","",IF($H74&lt;=0,"Habis",IF($H74&lt;=N($I74),"Menipis","Aman")))</f>
        <v/>
      </c>
      <c r="K74" s="33" t="str">
        <f aca="false">IF($B74="","",IFERROR($H74*INDEX('Master Barang'!$G$6:$G$105,MATCH($B74,'Master Barang'!$B$6:$B$105,0)),0))</f>
        <v/>
      </c>
    </row>
    <row r="75" customFormat="false" ht="15" hidden="false" customHeight="true" outlineLevel="0" collapsed="false">
      <c r="A75" s="15" t="str">
        <f aca="false">IF($B75="","",COUNTIF($B$7:$B75,"?*"))</f>
        <v/>
      </c>
      <c r="B75" s="15" t="str">
        <f aca="false">IF('Master Barang'!$B74="","",'Master Barang'!$B74)</f>
        <v/>
      </c>
      <c r="C75" s="32" t="str">
        <f aca="false">IF('Master Barang'!$B74="","",'Master Barang'!$C74)</f>
        <v/>
      </c>
      <c r="D75" s="15" t="str">
        <f aca="false">IF('Master Barang'!$B74="","",'Master Barang'!$D74)</f>
        <v/>
      </c>
      <c r="E75" s="44" t="str">
        <f aca="false">IF('Master Barang'!$B74="","",'Master Barang'!$E74)</f>
        <v/>
      </c>
      <c r="F75" s="44" t="str">
        <f aca="false">IF($B75="","",SUMIFS('Transaksi Stok'!$G$7:$G$806,'Transaksi Stok'!$C$7:$C$806,$B75,'Transaksi Stok'!$F$7:$F$806,"Masuk"))</f>
        <v/>
      </c>
      <c r="G75" s="44" t="str">
        <f aca="false">IF($B75="","",SUMIFS('Transaksi Stok'!$G$7:$G$806,'Transaksi Stok'!$C$7:$C$806,$B75,'Transaksi Stok'!$F$7:$F$806,"Keluar"))</f>
        <v/>
      </c>
      <c r="H75" s="45" t="n">
        <f aca="false">IF($B75="",0,N($E75)+N($F75)-N($G75))</f>
        <v>0</v>
      </c>
      <c r="I75" s="44" t="str">
        <f aca="false">IF('Master Barang'!$B74="","",'Master Barang'!$F74)</f>
        <v/>
      </c>
      <c r="J75" s="46" t="str">
        <f aca="false">IF($B75="","",IF($H75&lt;=0,"Habis",IF($H75&lt;=N($I75),"Menipis","Aman")))</f>
        <v/>
      </c>
      <c r="K75" s="33" t="str">
        <f aca="false">IF($B75="","",IFERROR($H75*INDEX('Master Barang'!$G$6:$G$105,MATCH($B75,'Master Barang'!$B$6:$B$105,0)),0))</f>
        <v/>
      </c>
    </row>
    <row r="76" customFormat="false" ht="15" hidden="false" customHeight="true" outlineLevel="0" collapsed="false">
      <c r="A76" s="15" t="str">
        <f aca="false">IF($B76="","",COUNTIF($B$7:$B76,"?*"))</f>
        <v/>
      </c>
      <c r="B76" s="15" t="str">
        <f aca="false">IF('Master Barang'!$B75="","",'Master Barang'!$B75)</f>
        <v/>
      </c>
      <c r="C76" s="32" t="str">
        <f aca="false">IF('Master Barang'!$B75="","",'Master Barang'!$C75)</f>
        <v/>
      </c>
      <c r="D76" s="15" t="str">
        <f aca="false">IF('Master Barang'!$B75="","",'Master Barang'!$D75)</f>
        <v/>
      </c>
      <c r="E76" s="44" t="str">
        <f aca="false">IF('Master Barang'!$B75="","",'Master Barang'!$E75)</f>
        <v/>
      </c>
      <c r="F76" s="44" t="str">
        <f aca="false">IF($B76="","",SUMIFS('Transaksi Stok'!$G$7:$G$806,'Transaksi Stok'!$C$7:$C$806,$B76,'Transaksi Stok'!$F$7:$F$806,"Masuk"))</f>
        <v/>
      </c>
      <c r="G76" s="44" t="str">
        <f aca="false">IF($B76="","",SUMIFS('Transaksi Stok'!$G$7:$G$806,'Transaksi Stok'!$C$7:$C$806,$B76,'Transaksi Stok'!$F$7:$F$806,"Keluar"))</f>
        <v/>
      </c>
      <c r="H76" s="45" t="n">
        <f aca="false">IF($B76="",0,N($E76)+N($F76)-N($G76))</f>
        <v>0</v>
      </c>
      <c r="I76" s="44" t="str">
        <f aca="false">IF('Master Barang'!$B75="","",'Master Barang'!$F75)</f>
        <v/>
      </c>
      <c r="J76" s="46" t="str">
        <f aca="false">IF($B76="","",IF($H76&lt;=0,"Habis",IF($H76&lt;=N($I76),"Menipis","Aman")))</f>
        <v/>
      </c>
      <c r="K76" s="33" t="str">
        <f aca="false">IF($B76="","",IFERROR($H76*INDEX('Master Barang'!$G$6:$G$105,MATCH($B76,'Master Barang'!$B$6:$B$105,0)),0))</f>
        <v/>
      </c>
    </row>
    <row r="77" customFormat="false" ht="15" hidden="false" customHeight="true" outlineLevel="0" collapsed="false">
      <c r="A77" s="15" t="str">
        <f aca="false">IF($B77="","",COUNTIF($B$7:$B77,"?*"))</f>
        <v/>
      </c>
      <c r="B77" s="15" t="str">
        <f aca="false">IF('Master Barang'!$B76="","",'Master Barang'!$B76)</f>
        <v/>
      </c>
      <c r="C77" s="32" t="str">
        <f aca="false">IF('Master Barang'!$B76="","",'Master Barang'!$C76)</f>
        <v/>
      </c>
      <c r="D77" s="15" t="str">
        <f aca="false">IF('Master Barang'!$B76="","",'Master Barang'!$D76)</f>
        <v/>
      </c>
      <c r="E77" s="44" t="str">
        <f aca="false">IF('Master Barang'!$B76="","",'Master Barang'!$E76)</f>
        <v/>
      </c>
      <c r="F77" s="44" t="str">
        <f aca="false">IF($B77="","",SUMIFS('Transaksi Stok'!$G$7:$G$806,'Transaksi Stok'!$C$7:$C$806,$B77,'Transaksi Stok'!$F$7:$F$806,"Masuk"))</f>
        <v/>
      </c>
      <c r="G77" s="44" t="str">
        <f aca="false">IF($B77="","",SUMIFS('Transaksi Stok'!$G$7:$G$806,'Transaksi Stok'!$C$7:$C$806,$B77,'Transaksi Stok'!$F$7:$F$806,"Keluar"))</f>
        <v/>
      </c>
      <c r="H77" s="45" t="n">
        <f aca="false">IF($B77="",0,N($E77)+N($F77)-N($G77))</f>
        <v>0</v>
      </c>
      <c r="I77" s="44" t="str">
        <f aca="false">IF('Master Barang'!$B76="","",'Master Barang'!$F76)</f>
        <v/>
      </c>
      <c r="J77" s="46" t="str">
        <f aca="false">IF($B77="","",IF($H77&lt;=0,"Habis",IF($H77&lt;=N($I77),"Menipis","Aman")))</f>
        <v/>
      </c>
      <c r="K77" s="33" t="str">
        <f aca="false">IF($B77="","",IFERROR($H77*INDEX('Master Barang'!$G$6:$G$105,MATCH($B77,'Master Barang'!$B$6:$B$105,0)),0))</f>
        <v/>
      </c>
    </row>
    <row r="78" customFormat="false" ht="15" hidden="false" customHeight="true" outlineLevel="0" collapsed="false">
      <c r="A78" s="15" t="str">
        <f aca="false">IF($B78="","",COUNTIF($B$7:$B78,"?*"))</f>
        <v/>
      </c>
      <c r="B78" s="15" t="str">
        <f aca="false">IF('Master Barang'!$B77="","",'Master Barang'!$B77)</f>
        <v/>
      </c>
      <c r="C78" s="32" t="str">
        <f aca="false">IF('Master Barang'!$B77="","",'Master Barang'!$C77)</f>
        <v/>
      </c>
      <c r="D78" s="15" t="str">
        <f aca="false">IF('Master Barang'!$B77="","",'Master Barang'!$D77)</f>
        <v/>
      </c>
      <c r="E78" s="44" t="str">
        <f aca="false">IF('Master Barang'!$B77="","",'Master Barang'!$E77)</f>
        <v/>
      </c>
      <c r="F78" s="44" t="str">
        <f aca="false">IF($B78="","",SUMIFS('Transaksi Stok'!$G$7:$G$806,'Transaksi Stok'!$C$7:$C$806,$B78,'Transaksi Stok'!$F$7:$F$806,"Masuk"))</f>
        <v/>
      </c>
      <c r="G78" s="44" t="str">
        <f aca="false">IF($B78="","",SUMIFS('Transaksi Stok'!$G$7:$G$806,'Transaksi Stok'!$C$7:$C$806,$B78,'Transaksi Stok'!$F$7:$F$806,"Keluar"))</f>
        <v/>
      </c>
      <c r="H78" s="45" t="n">
        <f aca="false">IF($B78="",0,N($E78)+N($F78)-N($G78))</f>
        <v>0</v>
      </c>
      <c r="I78" s="44" t="str">
        <f aca="false">IF('Master Barang'!$B77="","",'Master Barang'!$F77)</f>
        <v/>
      </c>
      <c r="J78" s="46" t="str">
        <f aca="false">IF($B78="","",IF($H78&lt;=0,"Habis",IF($H78&lt;=N($I78),"Menipis","Aman")))</f>
        <v/>
      </c>
      <c r="K78" s="33" t="str">
        <f aca="false">IF($B78="","",IFERROR($H78*INDEX('Master Barang'!$G$6:$G$105,MATCH($B78,'Master Barang'!$B$6:$B$105,0)),0))</f>
        <v/>
      </c>
    </row>
    <row r="79" customFormat="false" ht="15" hidden="false" customHeight="true" outlineLevel="0" collapsed="false">
      <c r="A79" s="15" t="str">
        <f aca="false">IF($B79="","",COUNTIF($B$7:$B79,"?*"))</f>
        <v/>
      </c>
      <c r="B79" s="15" t="str">
        <f aca="false">IF('Master Barang'!$B78="","",'Master Barang'!$B78)</f>
        <v/>
      </c>
      <c r="C79" s="32" t="str">
        <f aca="false">IF('Master Barang'!$B78="","",'Master Barang'!$C78)</f>
        <v/>
      </c>
      <c r="D79" s="15" t="str">
        <f aca="false">IF('Master Barang'!$B78="","",'Master Barang'!$D78)</f>
        <v/>
      </c>
      <c r="E79" s="44" t="str">
        <f aca="false">IF('Master Barang'!$B78="","",'Master Barang'!$E78)</f>
        <v/>
      </c>
      <c r="F79" s="44" t="str">
        <f aca="false">IF($B79="","",SUMIFS('Transaksi Stok'!$G$7:$G$806,'Transaksi Stok'!$C$7:$C$806,$B79,'Transaksi Stok'!$F$7:$F$806,"Masuk"))</f>
        <v/>
      </c>
      <c r="G79" s="44" t="str">
        <f aca="false">IF($B79="","",SUMIFS('Transaksi Stok'!$G$7:$G$806,'Transaksi Stok'!$C$7:$C$806,$B79,'Transaksi Stok'!$F$7:$F$806,"Keluar"))</f>
        <v/>
      </c>
      <c r="H79" s="45" t="n">
        <f aca="false">IF($B79="",0,N($E79)+N($F79)-N($G79))</f>
        <v>0</v>
      </c>
      <c r="I79" s="44" t="str">
        <f aca="false">IF('Master Barang'!$B78="","",'Master Barang'!$F78)</f>
        <v/>
      </c>
      <c r="J79" s="46" t="str">
        <f aca="false">IF($B79="","",IF($H79&lt;=0,"Habis",IF($H79&lt;=N($I79),"Menipis","Aman")))</f>
        <v/>
      </c>
      <c r="K79" s="33" t="str">
        <f aca="false">IF($B79="","",IFERROR($H79*INDEX('Master Barang'!$G$6:$G$105,MATCH($B79,'Master Barang'!$B$6:$B$105,0)),0))</f>
        <v/>
      </c>
    </row>
    <row r="80" customFormat="false" ht="15" hidden="false" customHeight="true" outlineLevel="0" collapsed="false">
      <c r="A80" s="15" t="str">
        <f aca="false">IF($B80="","",COUNTIF($B$7:$B80,"?*"))</f>
        <v/>
      </c>
      <c r="B80" s="15" t="str">
        <f aca="false">IF('Master Barang'!$B79="","",'Master Barang'!$B79)</f>
        <v/>
      </c>
      <c r="C80" s="32" t="str">
        <f aca="false">IF('Master Barang'!$B79="","",'Master Barang'!$C79)</f>
        <v/>
      </c>
      <c r="D80" s="15" t="str">
        <f aca="false">IF('Master Barang'!$B79="","",'Master Barang'!$D79)</f>
        <v/>
      </c>
      <c r="E80" s="44" t="str">
        <f aca="false">IF('Master Barang'!$B79="","",'Master Barang'!$E79)</f>
        <v/>
      </c>
      <c r="F80" s="44" t="str">
        <f aca="false">IF($B80="","",SUMIFS('Transaksi Stok'!$G$7:$G$806,'Transaksi Stok'!$C$7:$C$806,$B80,'Transaksi Stok'!$F$7:$F$806,"Masuk"))</f>
        <v/>
      </c>
      <c r="G80" s="44" t="str">
        <f aca="false">IF($B80="","",SUMIFS('Transaksi Stok'!$G$7:$G$806,'Transaksi Stok'!$C$7:$C$806,$B80,'Transaksi Stok'!$F$7:$F$806,"Keluar"))</f>
        <v/>
      </c>
      <c r="H80" s="45" t="n">
        <f aca="false">IF($B80="",0,N($E80)+N($F80)-N($G80))</f>
        <v>0</v>
      </c>
      <c r="I80" s="44" t="str">
        <f aca="false">IF('Master Barang'!$B79="","",'Master Barang'!$F79)</f>
        <v/>
      </c>
      <c r="J80" s="46" t="str">
        <f aca="false">IF($B80="","",IF($H80&lt;=0,"Habis",IF($H80&lt;=N($I80),"Menipis","Aman")))</f>
        <v/>
      </c>
      <c r="K80" s="33" t="str">
        <f aca="false">IF($B80="","",IFERROR($H80*INDEX('Master Barang'!$G$6:$G$105,MATCH($B80,'Master Barang'!$B$6:$B$105,0)),0))</f>
        <v/>
      </c>
    </row>
    <row r="81" customFormat="false" ht="15" hidden="false" customHeight="true" outlineLevel="0" collapsed="false">
      <c r="A81" s="15" t="str">
        <f aca="false">IF($B81="","",COUNTIF($B$7:$B81,"?*"))</f>
        <v/>
      </c>
      <c r="B81" s="15" t="str">
        <f aca="false">IF('Master Barang'!$B80="","",'Master Barang'!$B80)</f>
        <v/>
      </c>
      <c r="C81" s="32" t="str">
        <f aca="false">IF('Master Barang'!$B80="","",'Master Barang'!$C80)</f>
        <v/>
      </c>
      <c r="D81" s="15" t="str">
        <f aca="false">IF('Master Barang'!$B80="","",'Master Barang'!$D80)</f>
        <v/>
      </c>
      <c r="E81" s="44" t="str">
        <f aca="false">IF('Master Barang'!$B80="","",'Master Barang'!$E80)</f>
        <v/>
      </c>
      <c r="F81" s="44" t="str">
        <f aca="false">IF($B81="","",SUMIFS('Transaksi Stok'!$G$7:$G$806,'Transaksi Stok'!$C$7:$C$806,$B81,'Transaksi Stok'!$F$7:$F$806,"Masuk"))</f>
        <v/>
      </c>
      <c r="G81" s="44" t="str">
        <f aca="false">IF($B81="","",SUMIFS('Transaksi Stok'!$G$7:$G$806,'Transaksi Stok'!$C$7:$C$806,$B81,'Transaksi Stok'!$F$7:$F$806,"Keluar"))</f>
        <v/>
      </c>
      <c r="H81" s="45" t="n">
        <f aca="false">IF($B81="",0,N($E81)+N($F81)-N($G81))</f>
        <v>0</v>
      </c>
      <c r="I81" s="44" t="str">
        <f aca="false">IF('Master Barang'!$B80="","",'Master Barang'!$F80)</f>
        <v/>
      </c>
      <c r="J81" s="46" t="str">
        <f aca="false">IF($B81="","",IF($H81&lt;=0,"Habis",IF($H81&lt;=N($I81),"Menipis","Aman")))</f>
        <v/>
      </c>
      <c r="K81" s="33" t="str">
        <f aca="false">IF($B81="","",IFERROR($H81*INDEX('Master Barang'!$G$6:$G$105,MATCH($B81,'Master Barang'!$B$6:$B$105,0)),0))</f>
        <v/>
      </c>
    </row>
    <row r="82" customFormat="false" ht="15" hidden="false" customHeight="true" outlineLevel="0" collapsed="false">
      <c r="A82" s="15" t="str">
        <f aca="false">IF($B82="","",COUNTIF($B$7:$B82,"?*"))</f>
        <v/>
      </c>
      <c r="B82" s="15" t="str">
        <f aca="false">IF('Master Barang'!$B81="","",'Master Barang'!$B81)</f>
        <v/>
      </c>
      <c r="C82" s="32" t="str">
        <f aca="false">IF('Master Barang'!$B81="","",'Master Barang'!$C81)</f>
        <v/>
      </c>
      <c r="D82" s="15" t="str">
        <f aca="false">IF('Master Barang'!$B81="","",'Master Barang'!$D81)</f>
        <v/>
      </c>
      <c r="E82" s="44" t="str">
        <f aca="false">IF('Master Barang'!$B81="","",'Master Barang'!$E81)</f>
        <v/>
      </c>
      <c r="F82" s="44" t="str">
        <f aca="false">IF($B82="","",SUMIFS('Transaksi Stok'!$G$7:$G$806,'Transaksi Stok'!$C$7:$C$806,$B82,'Transaksi Stok'!$F$7:$F$806,"Masuk"))</f>
        <v/>
      </c>
      <c r="G82" s="44" t="str">
        <f aca="false">IF($B82="","",SUMIFS('Transaksi Stok'!$G$7:$G$806,'Transaksi Stok'!$C$7:$C$806,$B82,'Transaksi Stok'!$F$7:$F$806,"Keluar"))</f>
        <v/>
      </c>
      <c r="H82" s="45" t="n">
        <f aca="false">IF($B82="",0,N($E82)+N($F82)-N($G82))</f>
        <v>0</v>
      </c>
      <c r="I82" s="44" t="str">
        <f aca="false">IF('Master Barang'!$B81="","",'Master Barang'!$F81)</f>
        <v/>
      </c>
      <c r="J82" s="46" t="str">
        <f aca="false">IF($B82="","",IF($H82&lt;=0,"Habis",IF($H82&lt;=N($I82),"Menipis","Aman")))</f>
        <v/>
      </c>
      <c r="K82" s="33" t="str">
        <f aca="false">IF($B82="","",IFERROR($H82*INDEX('Master Barang'!$G$6:$G$105,MATCH($B82,'Master Barang'!$B$6:$B$105,0)),0))</f>
        <v/>
      </c>
    </row>
    <row r="83" customFormat="false" ht="15" hidden="false" customHeight="true" outlineLevel="0" collapsed="false">
      <c r="A83" s="15" t="str">
        <f aca="false">IF($B83="","",COUNTIF($B$7:$B83,"?*"))</f>
        <v/>
      </c>
      <c r="B83" s="15" t="str">
        <f aca="false">IF('Master Barang'!$B82="","",'Master Barang'!$B82)</f>
        <v/>
      </c>
      <c r="C83" s="32" t="str">
        <f aca="false">IF('Master Barang'!$B82="","",'Master Barang'!$C82)</f>
        <v/>
      </c>
      <c r="D83" s="15" t="str">
        <f aca="false">IF('Master Barang'!$B82="","",'Master Barang'!$D82)</f>
        <v/>
      </c>
      <c r="E83" s="44" t="str">
        <f aca="false">IF('Master Barang'!$B82="","",'Master Barang'!$E82)</f>
        <v/>
      </c>
      <c r="F83" s="44" t="str">
        <f aca="false">IF($B83="","",SUMIFS('Transaksi Stok'!$G$7:$G$806,'Transaksi Stok'!$C$7:$C$806,$B83,'Transaksi Stok'!$F$7:$F$806,"Masuk"))</f>
        <v/>
      </c>
      <c r="G83" s="44" t="str">
        <f aca="false">IF($B83="","",SUMIFS('Transaksi Stok'!$G$7:$G$806,'Transaksi Stok'!$C$7:$C$806,$B83,'Transaksi Stok'!$F$7:$F$806,"Keluar"))</f>
        <v/>
      </c>
      <c r="H83" s="45" t="n">
        <f aca="false">IF($B83="",0,N($E83)+N($F83)-N($G83))</f>
        <v>0</v>
      </c>
      <c r="I83" s="44" t="str">
        <f aca="false">IF('Master Barang'!$B82="","",'Master Barang'!$F82)</f>
        <v/>
      </c>
      <c r="J83" s="46" t="str">
        <f aca="false">IF($B83="","",IF($H83&lt;=0,"Habis",IF($H83&lt;=N($I83),"Menipis","Aman")))</f>
        <v/>
      </c>
      <c r="K83" s="33" t="str">
        <f aca="false">IF($B83="","",IFERROR($H83*INDEX('Master Barang'!$G$6:$G$105,MATCH($B83,'Master Barang'!$B$6:$B$105,0)),0))</f>
        <v/>
      </c>
    </row>
    <row r="84" customFormat="false" ht="15" hidden="false" customHeight="true" outlineLevel="0" collapsed="false">
      <c r="A84" s="15" t="str">
        <f aca="false">IF($B84="","",COUNTIF($B$7:$B84,"?*"))</f>
        <v/>
      </c>
      <c r="B84" s="15" t="str">
        <f aca="false">IF('Master Barang'!$B83="","",'Master Barang'!$B83)</f>
        <v/>
      </c>
      <c r="C84" s="32" t="str">
        <f aca="false">IF('Master Barang'!$B83="","",'Master Barang'!$C83)</f>
        <v/>
      </c>
      <c r="D84" s="15" t="str">
        <f aca="false">IF('Master Barang'!$B83="","",'Master Barang'!$D83)</f>
        <v/>
      </c>
      <c r="E84" s="44" t="str">
        <f aca="false">IF('Master Barang'!$B83="","",'Master Barang'!$E83)</f>
        <v/>
      </c>
      <c r="F84" s="44" t="str">
        <f aca="false">IF($B84="","",SUMIFS('Transaksi Stok'!$G$7:$G$806,'Transaksi Stok'!$C$7:$C$806,$B84,'Transaksi Stok'!$F$7:$F$806,"Masuk"))</f>
        <v/>
      </c>
      <c r="G84" s="44" t="str">
        <f aca="false">IF($B84="","",SUMIFS('Transaksi Stok'!$G$7:$G$806,'Transaksi Stok'!$C$7:$C$806,$B84,'Transaksi Stok'!$F$7:$F$806,"Keluar"))</f>
        <v/>
      </c>
      <c r="H84" s="45" t="n">
        <f aca="false">IF($B84="",0,N($E84)+N($F84)-N($G84))</f>
        <v>0</v>
      </c>
      <c r="I84" s="44" t="str">
        <f aca="false">IF('Master Barang'!$B83="","",'Master Barang'!$F83)</f>
        <v/>
      </c>
      <c r="J84" s="46" t="str">
        <f aca="false">IF($B84="","",IF($H84&lt;=0,"Habis",IF($H84&lt;=N($I84),"Menipis","Aman")))</f>
        <v/>
      </c>
      <c r="K84" s="33" t="str">
        <f aca="false">IF($B84="","",IFERROR($H84*INDEX('Master Barang'!$G$6:$G$105,MATCH($B84,'Master Barang'!$B$6:$B$105,0)),0))</f>
        <v/>
      </c>
    </row>
    <row r="85" customFormat="false" ht="15" hidden="false" customHeight="true" outlineLevel="0" collapsed="false">
      <c r="A85" s="15" t="str">
        <f aca="false">IF($B85="","",COUNTIF($B$7:$B85,"?*"))</f>
        <v/>
      </c>
      <c r="B85" s="15" t="str">
        <f aca="false">IF('Master Barang'!$B84="","",'Master Barang'!$B84)</f>
        <v/>
      </c>
      <c r="C85" s="32" t="str">
        <f aca="false">IF('Master Barang'!$B84="","",'Master Barang'!$C84)</f>
        <v/>
      </c>
      <c r="D85" s="15" t="str">
        <f aca="false">IF('Master Barang'!$B84="","",'Master Barang'!$D84)</f>
        <v/>
      </c>
      <c r="E85" s="44" t="str">
        <f aca="false">IF('Master Barang'!$B84="","",'Master Barang'!$E84)</f>
        <v/>
      </c>
      <c r="F85" s="44" t="str">
        <f aca="false">IF($B85="","",SUMIFS('Transaksi Stok'!$G$7:$G$806,'Transaksi Stok'!$C$7:$C$806,$B85,'Transaksi Stok'!$F$7:$F$806,"Masuk"))</f>
        <v/>
      </c>
      <c r="G85" s="44" t="str">
        <f aca="false">IF($B85="","",SUMIFS('Transaksi Stok'!$G$7:$G$806,'Transaksi Stok'!$C$7:$C$806,$B85,'Transaksi Stok'!$F$7:$F$806,"Keluar"))</f>
        <v/>
      </c>
      <c r="H85" s="45" t="n">
        <f aca="false">IF($B85="",0,N($E85)+N($F85)-N($G85))</f>
        <v>0</v>
      </c>
      <c r="I85" s="44" t="str">
        <f aca="false">IF('Master Barang'!$B84="","",'Master Barang'!$F84)</f>
        <v/>
      </c>
      <c r="J85" s="46" t="str">
        <f aca="false">IF($B85="","",IF($H85&lt;=0,"Habis",IF($H85&lt;=N($I85),"Menipis","Aman")))</f>
        <v/>
      </c>
      <c r="K85" s="33" t="str">
        <f aca="false">IF($B85="","",IFERROR($H85*INDEX('Master Barang'!$G$6:$G$105,MATCH($B85,'Master Barang'!$B$6:$B$105,0)),0))</f>
        <v/>
      </c>
    </row>
    <row r="86" customFormat="false" ht="15" hidden="false" customHeight="true" outlineLevel="0" collapsed="false">
      <c r="A86" s="15" t="str">
        <f aca="false">IF($B86="","",COUNTIF($B$7:$B86,"?*"))</f>
        <v/>
      </c>
      <c r="B86" s="15" t="str">
        <f aca="false">IF('Master Barang'!$B85="","",'Master Barang'!$B85)</f>
        <v/>
      </c>
      <c r="C86" s="32" t="str">
        <f aca="false">IF('Master Barang'!$B85="","",'Master Barang'!$C85)</f>
        <v/>
      </c>
      <c r="D86" s="15" t="str">
        <f aca="false">IF('Master Barang'!$B85="","",'Master Barang'!$D85)</f>
        <v/>
      </c>
      <c r="E86" s="44" t="str">
        <f aca="false">IF('Master Barang'!$B85="","",'Master Barang'!$E85)</f>
        <v/>
      </c>
      <c r="F86" s="44" t="str">
        <f aca="false">IF($B86="","",SUMIFS('Transaksi Stok'!$G$7:$G$806,'Transaksi Stok'!$C$7:$C$806,$B86,'Transaksi Stok'!$F$7:$F$806,"Masuk"))</f>
        <v/>
      </c>
      <c r="G86" s="44" t="str">
        <f aca="false">IF($B86="","",SUMIFS('Transaksi Stok'!$G$7:$G$806,'Transaksi Stok'!$C$7:$C$806,$B86,'Transaksi Stok'!$F$7:$F$806,"Keluar"))</f>
        <v/>
      </c>
      <c r="H86" s="45" t="n">
        <f aca="false">IF($B86="",0,N($E86)+N($F86)-N($G86))</f>
        <v>0</v>
      </c>
      <c r="I86" s="44" t="str">
        <f aca="false">IF('Master Barang'!$B85="","",'Master Barang'!$F85)</f>
        <v/>
      </c>
      <c r="J86" s="46" t="str">
        <f aca="false">IF($B86="","",IF($H86&lt;=0,"Habis",IF($H86&lt;=N($I86),"Menipis","Aman")))</f>
        <v/>
      </c>
      <c r="K86" s="33" t="str">
        <f aca="false">IF($B86="","",IFERROR($H86*INDEX('Master Barang'!$G$6:$G$105,MATCH($B86,'Master Barang'!$B$6:$B$105,0)),0))</f>
        <v/>
      </c>
    </row>
    <row r="87" customFormat="false" ht="15" hidden="false" customHeight="true" outlineLevel="0" collapsed="false">
      <c r="A87" s="15" t="str">
        <f aca="false">IF($B87="","",COUNTIF($B$7:$B87,"?*"))</f>
        <v/>
      </c>
      <c r="B87" s="15" t="str">
        <f aca="false">IF('Master Barang'!$B86="","",'Master Barang'!$B86)</f>
        <v/>
      </c>
      <c r="C87" s="32" t="str">
        <f aca="false">IF('Master Barang'!$B86="","",'Master Barang'!$C86)</f>
        <v/>
      </c>
      <c r="D87" s="15" t="str">
        <f aca="false">IF('Master Barang'!$B86="","",'Master Barang'!$D86)</f>
        <v/>
      </c>
      <c r="E87" s="44" t="str">
        <f aca="false">IF('Master Barang'!$B86="","",'Master Barang'!$E86)</f>
        <v/>
      </c>
      <c r="F87" s="44" t="str">
        <f aca="false">IF($B87="","",SUMIFS('Transaksi Stok'!$G$7:$G$806,'Transaksi Stok'!$C$7:$C$806,$B87,'Transaksi Stok'!$F$7:$F$806,"Masuk"))</f>
        <v/>
      </c>
      <c r="G87" s="44" t="str">
        <f aca="false">IF($B87="","",SUMIFS('Transaksi Stok'!$G$7:$G$806,'Transaksi Stok'!$C$7:$C$806,$B87,'Transaksi Stok'!$F$7:$F$806,"Keluar"))</f>
        <v/>
      </c>
      <c r="H87" s="45" t="n">
        <f aca="false">IF($B87="",0,N($E87)+N($F87)-N($G87))</f>
        <v>0</v>
      </c>
      <c r="I87" s="44" t="str">
        <f aca="false">IF('Master Barang'!$B86="","",'Master Barang'!$F86)</f>
        <v/>
      </c>
      <c r="J87" s="46" t="str">
        <f aca="false">IF($B87="","",IF($H87&lt;=0,"Habis",IF($H87&lt;=N($I87),"Menipis","Aman")))</f>
        <v/>
      </c>
      <c r="K87" s="33" t="str">
        <f aca="false">IF($B87="","",IFERROR($H87*INDEX('Master Barang'!$G$6:$G$105,MATCH($B87,'Master Barang'!$B$6:$B$105,0)),0))</f>
        <v/>
      </c>
    </row>
    <row r="88" customFormat="false" ht="15" hidden="false" customHeight="true" outlineLevel="0" collapsed="false">
      <c r="A88" s="15" t="str">
        <f aca="false">IF($B88="","",COUNTIF($B$7:$B88,"?*"))</f>
        <v/>
      </c>
      <c r="B88" s="15" t="str">
        <f aca="false">IF('Master Barang'!$B87="","",'Master Barang'!$B87)</f>
        <v/>
      </c>
      <c r="C88" s="32" t="str">
        <f aca="false">IF('Master Barang'!$B87="","",'Master Barang'!$C87)</f>
        <v/>
      </c>
      <c r="D88" s="15" t="str">
        <f aca="false">IF('Master Barang'!$B87="","",'Master Barang'!$D87)</f>
        <v/>
      </c>
      <c r="E88" s="44" t="str">
        <f aca="false">IF('Master Barang'!$B87="","",'Master Barang'!$E87)</f>
        <v/>
      </c>
      <c r="F88" s="44" t="str">
        <f aca="false">IF($B88="","",SUMIFS('Transaksi Stok'!$G$7:$G$806,'Transaksi Stok'!$C$7:$C$806,$B88,'Transaksi Stok'!$F$7:$F$806,"Masuk"))</f>
        <v/>
      </c>
      <c r="G88" s="44" t="str">
        <f aca="false">IF($B88="","",SUMIFS('Transaksi Stok'!$G$7:$G$806,'Transaksi Stok'!$C$7:$C$806,$B88,'Transaksi Stok'!$F$7:$F$806,"Keluar"))</f>
        <v/>
      </c>
      <c r="H88" s="45" t="n">
        <f aca="false">IF($B88="",0,N($E88)+N($F88)-N($G88))</f>
        <v>0</v>
      </c>
      <c r="I88" s="44" t="str">
        <f aca="false">IF('Master Barang'!$B87="","",'Master Barang'!$F87)</f>
        <v/>
      </c>
      <c r="J88" s="46" t="str">
        <f aca="false">IF($B88="","",IF($H88&lt;=0,"Habis",IF($H88&lt;=N($I88),"Menipis","Aman")))</f>
        <v/>
      </c>
      <c r="K88" s="33" t="str">
        <f aca="false">IF($B88="","",IFERROR($H88*INDEX('Master Barang'!$G$6:$G$105,MATCH($B88,'Master Barang'!$B$6:$B$105,0)),0))</f>
        <v/>
      </c>
    </row>
    <row r="89" customFormat="false" ht="15" hidden="false" customHeight="true" outlineLevel="0" collapsed="false">
      <c r="A89" s="15" t="str">
        <f aca="false">IF($B89="","",COUNTIF($B$7:$B89,"?*"))</f>
        <v/>
      </c>
      <c r="B89" s="15" t="str">
        <f aca="false">IF('Master Barang'!$B88="","",'Master Barang'!$B88)</f>
        <v/>
      </c>
      <c r="C89" s="32" t="str">
        <f aca="false">IF('Master Barang'!$B88="","",'Master Barang'!$C88)</f>
        <v/>
      </c>
      <c r="D89" s="15" t="str">
        <f aca="false">IF('Master Barang'!$B88="","",'Master Barang'!$D88)</f>
        <v/>
      </c>
      <c r="E89" s="44" t="str">
        <f aca="false">IF('Master Barang'!$B88="","",'Master Barang'!$E88)</f>
        <v/>
      </c>
      <c r="F89" s="44" t="str">
        <f aca="false">IF($B89="","",SUMIFS('Transaksi Stok'!$G$7:$G$806,'Transaksi Stok'!$C$7:$C$806,$B89,'Transaksi Stok'!$F$7:$F$806,"Masuk"))</f>
        <v/>
      </c>
      <c r="G89" s="44" t="str">
        <f aca="false">IF($B89="","",SUMIFS('Transaksi Stok'!$G$7:$G$806,'Transaksi Stok'!$C$7:$C$806,$B89,'Transaksi Stok'!$F$7:$F$806,"Keluar"))</f>
        <v/>
      </c>
      <c r="H89" s="45" t="n">
        <f aca="false">IF($B89="",0,N($E89)+N($F89)-N($G89))</f>
        <v>0</v>
      </c>
      <c r="I89" s="44" t="str">
        <f aca="false">IF('Master Barang'!$B88="","",'Master Barang'!$F88)</f>
        <v/>
      </c>
      <c r="J89" s="46" t="str">
        <f aca="false">IF($B89="","",IF($H89&lt;=0,"Habis",IF($H89&lt;=N($I89),"Menipis","Aman")))</f>
        <v/>
      </c>
      <c r="K89" s="33" t="str">
        <f aca="false">IF($B89="","",IFERROR($H89*INDEX('Master Barang'!$G$6:$G$105,MATCH($B89,'Master Barang'!$B$6:$B$105,0)),0))</f>
        <v/>
      </c>
    </row>
    <row r="90" customFormat="false" ht="15" hidden="false" customHeight="true" outlineLevel="0" collapsed="false">
      <c r="A90" s="15" t="str">
        <f aca="false">IF($B90="","",COUNTIF($B$7:$B90,"?*"))</f>
        <v/>
      </c>
      <c r="B90" s="15" t="str">
        <f aca="false">IF('Master Barang'!$B89="","",'Master Barang'!$B89)</f>
        <v/>
      </c>
      <c r="C90" s="32" t="str">
        <f aca="false">IF('Master Barang'!$B89="","",'Master Barang'!$C89)</f>
        <v/>
      </c>
      <c r="D90" s="15" t="str">
        <f aca="false">IF('Master Barang'!$B89="","",'Master Barang'!$D89)</f>
        <v/>
      </c>
      <c r="E90" s="44" t="str">
        <f aca="false">IF('Master Barang'!$B89="","",'Master Barang'!$E89)</f>
        <v/>
      </c>
      <c r="F90" s="44" t="str">
        <f aca="false">IF($B90="","",SUMIFS('Transaksi Stok'!$G$7:$G$806,'Transaksi Stok'!$C$7:$C$806,$B90,'Transaksi Stok'!$F$7:$F$806,"Masuk"))</f>
        <v/>
      </c>
      <c r="G90" s="44" t="str">
        <f aca="false">IF($B90="","",SUMIFS('Transaksi Stok'!$G$7:$G$806,'Transaksi Stok'!$C$7:$C$806,$B90,'Transaksi Stok'!$F$7:$F$806,"Keluar"))</f>
        <v/>
      </c>
      <c r="H90" s="45" t="n">
        <f aca="false">IF($B90="",0,N($E90)+N($F90)-N($G90))</f>
        <v>0</v>
      </c>
      <c r="I90" s="44" t="str">
        <f aca="false">IF('Master Barang'!$B89="","",'Master Barang'!$F89)</f>
        <v/>
      </c>
      <c r="J90" s="46" t="str">
        <f aca="false">IF($B90="","",IF($H90&lt;=0,"Habis",IF($H90&lt;=N($I90),"Menipis","Aman")))</f>
        <v/>
      </c>
      <c r="K90" s="33" t="str">
        <f aca="false">IF($B90="","",IFERROR($H90*INDEX('Master Barang'!$G$6:$G$105,MATCH($B90,'Master Barang'!$B$6:$B$105,0)),0))</f>
        <v/>
      </c>
    </row>
    <row r="91" customFormat="false" ht="15" hidden="false" customHeight="true" outlineLevel="0" collapsed="false">
      <c r="A91" s="15" t="str">
        <f aca="false">IF($B91="","",COUNTIF($B$7:$B91,"?*"))</f>
        <v/>
      </c>
      <c r="B91" s="15" t="str">
        <f aca="false">IF('Master Barang'!$B90="","",'Master Barang'!$B90)</f>
        <v/>
      </c>
      <c r="C91" s="32" t="str">
        <f aca="false">IF('Master Barang'!$B90="","",'Master Barang'!$C90)</f>
        <v/>
      </c>
      <c r="D91" s="15" t="str">
        <f aca="false">IF('Master Barang'!$B90="","",'Master Barang'!$D90)</f>
        <v/>
      </c>
      <c r="E91" s="44" t="str">
        <f aca="false">IF('Master Barang'!$B90="","",'Master Barang'!$E90)</f>
        <v/>
      </c>
      <c r="F91" s="44" t="str">
        <f aca="false">IF($B91="","",SUMIFS('Transaksi Stok'!$G$7:$G$806,'Transaksi Stok'!$C$7:$C$806,$B91,'Transaksi Stok'!$F$7:$F$806,"Masuk"))</f>
        <v/>
      </c>
      <c r="G91" s="44" t="str">
        <f aca="false">IF($B91="","",SUMIFS('Transaksi Stok'!$G$7:$G$806,'Transaksi Stok'!$C$7:$C$806,$B91,'Transaksi Stok'!$F$7:$F$806,"Keluar"))</f>
        <v/>
      </c>
      <c r="H91" s="45" t="n">
        <f aca="false">IF($B91="",0,N($E91)+N($F91)-N($G91))</f>
        <v>0</v>
      </c>
      <c r="I91" s="44" t="str">
        <f aca="false">IF('Master Barang'!$B90="","",'Master Barang'!$F90)</f>
        <v/>
      </c>
      <c r="J91" s="46" t="str">
        <f aca="false">IF($B91="","",IF($H91&lt;=0,"Habis",IF($H91&lt;=N($I91),"Menipis","Aman")))</f>
        <v/>
      </c>
      <c r="K91" s="33" t="str">
        <f aca="false">IF($B91="","",IFERROR($H91*INDEX('Master Barang'!$G$6:$G$105,MATCH($B91,'Master Barang'!$B$6:$B$105,0)),0))</f>
        <v/>
      </c>
    </row>
    <row r="92" customFormat="false" ht="15" hidden="false" customHeight="true" outlineLevel="0" collapsed="false">
      <c r="A92" s="15" t="str">
        <f aca="false">IF($B92="","",COUNTIF($B$7:$B92,"?*"))</f>
        <v/>
      </c>
      <c r="B92" s="15" t="str">
        <f aca="false">IF('Master Barang'!$B91="","",'Master Barang'!$B91)</f>
        <v/>
      </c>
      <c r="C92" s="32" t="str">
        <f aca="false">IF('Master Barang'!$B91="","",'Master Barang'!$C91)</f>
        <v/>
      </c>
      <c r="D92" s="15" t="str">
        <f aca="false">IF('Master Barang'!$B91="","",'Master Barang'!$D91)</f>
        <v/>
      </c>
      <c r="E92" s="44" t="str">
        <f aca="false">IF('Master Barang'!$B91="","",'Master Barang'!$E91)</f>
        <v/>
      </c>
      <c r="F92" s="44" t="str">
        <f aca="false">IF($B92="","",SUMIFS('Transaksi Stok'!$G$7:$G$806,'Transaksi Stok'!$C$7:$C$806,$B92,'Transaksi Stok'!$F$7:$F$806,"Masuk"))</f>
        <v/>
      </c>
      <c r="G92" s="44" t="str">
        <f aca="false">IF($B92="","",SUMIFS('Transaksi Stok'!$G$7:$G$806,'Transaksi Stok'!$C$7:$C$806,$B92,'Transaksi Stok'!$F$7:$F$806,"Keluar"))</f>
        <v/>
      </c>
      <c r="H92" s="45" t="n">
        <f aca="false">IF($B92="",0,N($E92)+N($F92)-N($G92))</f>
        <v>0</v>
      </c>
      <c r="I92" s="44" t="str">
        <f aca="false">IF('Master Barang'!$B91="","",'Master Barang'!$F91)</f>
        <v/>
      </c>
      <c r="J92" s="46" t="str">
        <f aca="false">IF($B92="","",IF($H92&lt;=0,"Habis",IF($H92&lt;=N($I92),"Menipis","Aman")))</f>
        <v/>
      </c>
      <c r="K92" s="33" t="str">
        <f aca="false">IF($B92="","",IFERROR($H92*INDEX('Master Barang'!$G$6:$G$105,MATCH($B92,'Master Barang'!$B$6:$B$105,0)),0))</f>
        <v/>
      </c>
    </row>
    <row r="93" customFormat="false" ht="15" hidden="false" customHeight="true" outlineLevel="0" collapsed="false">
      <c r="A93" s="15" t="str">
        <f aca="false">IF($B93="","",COUNTIF($B$7:$B93,"?*"))</f>
        <v/>
      </c>
      <c r="B93" s="15" t="str">
        <f aca="false">IF('Master Barang'!$B92="","",'Master Barang'!$B92)</f>
        <v/>
      </c>
      <c r="C93" s="32" t="str">
        <f aca="false">IF('Master Barang'!$B92="","",'Master Barang'!$C92)</f>
        <v/>
      </c>
      <c r="D93" s="15" t="str">
        <f aca="false">IF('Master Barang'!$B92="","",'Master Barang'!$D92)</f>
        <v/>
      </c>
      <c r="E93" s="44" t="str">
        <f aca="false">IF('Master Barang'!$B92="","",'Master Barang'!$E92)</f>
        <v/>
      </c>
      <c r="F93" s="44" t="str">
        <f aca="false">IF($B93="","",SUMIFS('Transaksi Stok'!$G$7:$G$806,'Transaksi Stok'!$C$7:$C$806,$B93,'Transaksi Stok'!$F$7:$F$806,"Masuk"))</f>
        <v/>
      </c>
      <c r="G93" s="44" t="str">
        <f aca="false">IF($B93="","",SUMIFS('Transaksi Stok'!$G$7:$G$806,'Transaksi Stok'!$C$7:$C$806,$B93,'Transaksi Stok'!$F$7:$F$806,"Keluar"))</f>
        <v/>
      </c>
      <c r="H93" s="45" t="n">
        <f aca="false">IF($B93="",0,N($E93)+N($F93)-N($G93))</f>
        <v>0</v>
      </c>
      <c r="I93" s="44" t="str">
        <f aca="false">IF('Master Barang'!$B92="","",'Master Barang'!$F92)</f>
        <v/>
      </c>
      <c r="J93" s="46" t="str">
        <f aca="false">IF($B93="","",IF($H93&lt;=0,"Habis",IF($H93&lt;=N($I93),"Menipis","Aman")))</f>
        <v/>
      </c>
      <c r="K93" s="33" t="str">
        <f aca="false">IF($B93="","",IFERROR($H93*INDEX('Master Barang'!$G$6:$G$105,MATCH($B93,'Master Barang'!$B$6:$B$105,0)),0))</f>
        <v/>
      </c>
    </row>
    <row r="94" customFormat="false" ht="15" hidden="false" customHeight="true" outlineLevel="0" collapsed="false">
      <c r="A94" s="15" t="str">
        <f aca="false">IF($B94="","",COUNTIF($B$7:$B94,"?*"))</f>
        <v/>
      </c>
      <c r="B94" s="15" t="str">
        <f aca="false">IF('Master Barang'!$B93="","",'Master Barang'!$B93)</f>
        <v/>
      </c>
      <c r="C94" s="32" t="str">
        <f aca="false">IF('Master Barang'!$B93="","",'Master Barang'!$C93)</f>
        <v/>
      </c>
      <c r="D94" s="15" t="str">
        <f aca="false">IF('Master Barang'!$B93="","",'Master Barang'!$D93)</f>
        <v/>
      </c>
      <c r="E94" s="44" t="str">
        <f aca="false">IF('Master Barang'!$B93="","",'Master Barang'!$E93)</f>
        <v/>
      </c>
      <c r="F94" s="44" t="str">
        <f aca="false">IF($B94="","",SUMIFS('Transaksi Stok'!$G$7:$G$806,'Transaksi Stok'!$C$7:$C$806,$B94,'Transaksi Stok'!$F$7:$F$806,"Masuk"))</f>
        <v/>
      </c>
      <c r="G94" s="44" t="str">
        <f aca="false">IF($B94="","",SUMIFS('Transaksi Stok'!$G$7:$G$806,'Transaksi Stok'!$C$7:$C$806,$B94,'Transaksi Stok'!$F$7:$F$806,"Keluar"))</f>
        <v/>
      </c>
      <c r="H94" s="45" t="n">
        <f aca="false">IF($B94="",0,N($E94)+N($F94)-N($G94))</f>
        <v>0</v>
      </c>
      <c r="I94" s="44" t="str">
        <f aca="false">IF('Master Barang'!$B93="","",'Master Barang'!$F93)</f>
        <v/>
      </c>
      <c r="J94" s="46" t="str">
        <f aca="false">IF($B94="","",IF($H94&lt;=0,"Habis",IF($H94&lt;=N($I94),"Menipis","Aman")))</f>
        <v/>
      </c>
      <c r="K94" s="33" t="str">
        <f aca="false">IF($B94="","",IFERROR($H94*INDEX('Master Barang'!$G$6:$G$105,MATCH($B94,'Master Barang'!$B$6:$B$105,0)),0))</f>
        <v/>
      </c>
    </row>
    <row r="95" customFormat="false" ht="15" hidden="false" customHeight="true" outlineLevel="0" collapsed="false">
      <c r="A95" s="15" t="str">
        <f aca="false">IF($B95="","",COUNTIF($B$7:$B95,"?*"))</f>
        <v/>
      </c>
      <c r="B95" s="15" t="str">
        <f aca="false">IF('Master Barang'!$B94="","",'Master Barang'!$B94)</f>
        <v/>
      </c>
      <c r="C95" s="32" t="str">
        <f aca="false">IF('Master Barang'!$B94="","",'Master Barang'!$C94)</f>
        <v/>
      </c>
      <c r="D95" s="15" t="str">
        <f aca="false">IF('Master Barang'!$B94="","",'Master Barang'!$D94)</f>
        <v/>
      </c>
      <c r="E95" s="44" t="str">
        <f aca="false">IF('Master Barang'!$B94="","",'Master Barang'!$E94)</f>
        <v/>
      </c>
      <c r="F95" s="44" t="str">
        <f aca="false">IF($B95="","",SUMIFS('Transaksi Stok'!$G$7:$G$806,'Transaksi Stok'!$C$7:$C$806,$B95,'Transaksi Stok'!$F$7:$F$806,"Masuk"))</f>
        <v/>
      </c>
      <c r="G95" s="44" t="str">
        <f aca="false">IF($B95="","",SUMIFS('Transaksi Stok'!$G$7:$G$806,'Transaksi Stok'!$C$7:$C$806,$B95,'Transaksi Stok'!$F$7:$F$806,"Keluar"))</f>
        <v/>
      </c>
      <c r="H95" s="45" t="n">
        <f aca="false">IF($B95="",0,N($E95)+N($F95)-N($G95))</f>
        <v>0</v>
      </c>
      <c r="I95" s="44" t="str">
        <f aca="false">IF('Master Barang'!$B94="","",'Master Barang'!$F94)</f>
        <v/>
      </c>
      <c r="J95" s="46" t="str">
        <f aca="false">IF($B95="","",IF($H95&lt;=0,"Habis",IF($H95&lt;=N($I95),"Menipis","Aman")))</f>
        <v/>
      </c>
      <c r="K95" s="33" t="str">
        <f aca="false">IF($B95="","",IFERROR($H95*INDEX('Master Barang'!$G$6:$G$105,MATCH($B95,'Master Barang'!$B$6:$B$105,0)),0))</f>
        <v/>
      </c>
    </row>
    <row r="96" customFormat="false" ht="15" hidden="false" customHeight="true" outlineLevel="0" collapsed="false">
      <c r="A96" s="15" t="str">
        <f aca="false">IF($B96="","",COUNTIF($B$7:$B96,"?*"))</f>
        <v/>
      </c>
      <c r="B96" s="15" t="str">
        <f aca="false">IF('Master Barang'!$B95="","",'Master Barang'!$B95)</f>
        <v/>
      </c>
      <c r="C96" s="32" t="str">
        <f aca="false">IF('Master Barang'!$B95="","",'Master Barang'!$C95)</f>
        <v/>
      </c>
      <c r="D96" s="15" t="str">
        <f aca="false">IF('Master Barang'!$B95="","",'Master Barang'!$D95)</f>
        <v/>
      </c>
      <c r="E96" s="44" t="str">
        <f aca="false">IF('Master Barang'!$B95="","",'Master Barang'!$E95)</f>
        <v/>
      </c>
      <c r="F96" s="44" t="str">
        <f aca="false">IF($B96="","",SUMIFS('Transaksi Stok'!$G$7:$G$806,'Transaksi Stok'!$C$7:$C$806,$B96,'Transaksi Stok'!$F$7:$F$806,"Masuk"))</f>
        <v/>
      </c>
      <c r="G96" s="44" t="str">
        <f aca="false">IF($B96="","",SUMIFS('Transaksi Stok'!$G$7:$G$806,'Transaksi Stok'!$C$7:$C$806,$B96,'Transaksi Stok'!$F$7:$F$806,"Keluar"))</f>
        <v/>
      </c>
      <c r="H96" s="45" t="n">
        <f aca="false">IF($B96="",0,N($E96)+N($F96)-N($G96))</f>
        <v>0</v>
      </c>
      <c r="I96" s="44" t="str">
        <f aca="false">IF('Master Barang'!$B95="","",'Master Barang'!$F95)</f>
        <v/>
      </c>
      <c r="J96" s="46" t="str">
        <f aca="false">IF($B96="","",IF($H96&lt;=0,"Habis",IF($H96&lt;=N($I96),"Menipis","Aman")))</f>
        <v/>
      </c>
      <c r="K96" s="33" t="str">
        <f aca="false">IF($B96="","",IFERROR($H96*INDEX('Master Barang'!$G$6:$G$105,MATCH($B96,'Master Barang'!$B$6:$B$105,0)),0))</f>
        <v/>
      </c>
    </row>
    <row r="97" customFormat="false" ht="15" hidden="false" customHeight="true" outlineLevel="0" collapsed="false">
      <c r="A97" s="15" t="str">
        <f aca="false">IF($B97="","",COUNTIF($B$7:$B97,"?*"))</f>
        <v/>
      </c>
      <c r="B97" s="15" t="str">
        <f aca="false">IF('Master Barang'!$B96="","",'Master Barang'!$B96)</f>
        <v/>
      </c>
      <c r="C97" s="32" t="str">
        <f aca="false">IF('Master Barang'!$B96="","",'Master Barang'!$C96)</f>
        <v/>
      </c>
      <c r="D97" s="15" t="str">
        <f aca="false">IF('Master Barang'!$B96="","",'Master Barang'!$D96)</f>
        <v/>
      </c>
      <c r="E97" s="44" t="str">
        <f aca="false">IF('Master Barang'!$B96="","",'Master Barang'!$E96)</f>
        <v/>
      </c>
      <c r="F97" s="44" t="str">
        <f aca="false">IF($B97="","",SUMIFS('Transaksi Stok'!$G$7:$G$806,'Transaksi Stok'!$C$7:$C$806,$B97,'Transaksi Stok'!$F$7:$F$806,"Masuk"))</f>
        <v/>
      </c>
      <c r="G97" s="44" t="str">
        <f aca="false">IF($B97="","",SUMIFS('Transaksi Stok'!$G$7:$G$806,'Transaksi Stok'!$C$7:$C$806,$B97,'Transaksi Stok'!$F$7:$F$806,"Keluar"))</f>
        <v/>
      </c>
      <c r="H97" s="45" t="n">
        <f aca="false">IF($B97="",0,N($E97)+N($F97)-N($G97))</f>
        <v>0</v>
      </c>
      <c r="I97" s="44" t="str">
        <f aca="false">IF('Master Barang'!$B96="","",'Master Barang'!$F96)</f>
        <v/>
      </c>
      <c r="J97" s="46" t="str">
        <f aca="false">IF($B97="","",IF($H97&lt;=0,"Habis",IF($H97&lt;=N($I97),"Menipis","Aman")))</f>
        <v/>
      </c>
      <c r="K97" s="33" t="str">
        <f aca="false">IF($B97="","",IFERROR($H97*INDEX('Master Barang'!$G$6:$G$105,MATCH($B97,'Master Barang'!$B$6:$B$105,0)),0))</f>
        <v/>
      </c>
    </row>
    <row r="98" customFormat="false" ht="15" hidden="false" customHeight="true" outlineLevel="0" collapsed="false">
      <c r="A98" s="15" t="str">
        <f aca="false">IF($B98="","",COUNTIF($B$7:$B98,"?*"))</f>
        <v/>
      </c>
      <c r="B98" s="15" t="str">
        <f aca="false">IF('Master Barang'!$B97="","",'Master Barang'!$B97)</f>
        <v/>
      </c>
      <c r="C98" s="32" t="str">
        <f aca="false">IF('Master Barang'!$B97="","",'Master Barang'!$C97)</f>
        <v/>
      </c>
      <c r="D98" s="15" t="str">
        <f aca="false">IF('Master Barang'!$B97="","",'Master Barang'!$D97)</f>
        <v/>
      </c>
      <c r="E98" s="44" t="str">
        <f aca="false">IF('Master Barang'!$B97="","",'Master Barang'!$E97)</f>
        <v/>
      </c>
      <c r="F98" s="44" t="str">
        <f aca="false">IF($B98="","",SUMIFS('Transaksi Stok'!$G$7:$G$806,'Transaksi Stok'!$C$7:$C$806,$B98,'Transaksi Stok'!$F$7:$F$806,"Masuk"))</f>
        <v/>
      </c>
      <c r="G98" s="44" t="str">
        <f aca="false">IF($B98="","",SUMIFS('Transaksi Stok'!$G$7:$G$806,'Transaksi Stok'!$C$7:$C$806,$B98,'Transaksi Stok'!$F$7:$F$806,"Keluar"))</f>
        <v/>
      </c>
      <c r="H98" s="45" t="n">
        <f aca="false">IF($B98="",0,N($E98)+N($F98)-N($G98))</f>
        <v>0</v>
      </c>
      <c r="I98" s="44" t="str">
        <f aca="false">IF('Master Barang'!$B97="","",'Master Barang'!$F97)</f>
        <v/>
      </c>
      <c r="J98" s="46" t="str">
        <f aca="false">IF($B98="","",IF($H98&lt;=0,"Habis",IF($H98&lt;=N($I98),"Menipis","Aman")))</f>
        <v/>
      </c>
      <c r="K98" s="33" t="str">
        <f aca="false">IF($B98="","",IFERROR($H98*INDEX('Master Barang'!$G$6:$G$105,MATCH($B98,'Master Barang'!$B$6:$B$105,0)),0))</f>
        <v/>
      </c>
    </row>
    <row r="99" customFormat="false" ht="15" hidden="false" customHeight="true" outlineLevel="0" collapsed="false">
      <c r="A99" s="15" t="str">
        <f aca="false">IF($B99="","",COUNTIF($B$7:$B99,"?*"))</f>
        <v/>
      </c>
      <c r="B99" s="15" t="str">
        <f aca="false">IF('Master Barang'!$B98="","",'Master Barang'!$B98)</f>
        <v/>
      </c>
      <c r="C99" s="32" t="str">
        <f aca="false">IF('Master Barang'!$B98="","",'Master Barang'!$C98)</f>
        <v/>
      </c>
      <c r="D99" s="15" t="str">
        <f aca="false">IF('Master Barang'!$B98="","",'Master Barang'!$D98)</f>
        <v/>
      </c>
      <c r="E99" s="44" t="str">
        <f aca="false">IF('Master Barang'!$B98="","",'Master Barang'!$E98)</f>
        <v/>
      </c>
      <c r="F99" s="44" t="str">
        <f aca="false">IF($B99="","",SUMIFS('Transaksi Stok'!$G$7:$G$806,'Transaksi Stok'!$C$7:$C$806,$B99,'Transaksi Stok'!$F$7:$F$806,"Masuk"))</f>
        <v/>
      </c>
      <c r="G99" s="44" t="str">
        <f aca="false">IF($B99="","",SUMIFS('Transaksi Stok'!$G$7:$G$806,'Transaksi Stok'!$C$7:$C$806,$B99,'Transaksi Stok'!$F$7:$F$806,"Keluar"))</f>
        <v/>
      </c>
      <c r="H99" s="45" t="n">
        <f aca="false">IF($B99="",0,N($E99)+N($F99)-N($G99))</f>
        <v>0</v>
      </c>
      <c r="I99" s="44" t="str">
        <f aca="false">IF('Master Barang'!$B98="","",'Master Barang'!$F98)</f>
        <v/>
      </c>
      <c r="J99" s="46" t="str">
        <f aca="false">IF($B99="","",IF($H99&lt;=0,"Habis",IF($H99&lt;=N($I99),"Menipis","Aman")))</f>
        <v/>
      </c>
      <c r="K99" s="33" t="str">
        <f aca="false">IF($B99="","",IFERROR($H99*INDEX('Master Barang'!$G$6:$G$105,MATCH($B99,'Master Barang'!$B$6:$B$105,0)),0))</f>
        <v/>
      </c>
    </row>
    <row r="100" customFormat="false" ht="15" hidden="false" customHeight="true" outlineLevel="0" collapsed="false">
      <c r="A100" s="15" t="str">
        <f aca="false">IF($B100="","",COUNTIF($B$7:$B100,"?*"))</f>
        <v/>
      </c>
      <c r="B100" s="15" t="str">
        <f aca="false">IF('Master Barang'!$B99="","",'Master Barang'!$B99)</f>
        <v/>
      </c>
      <c r="C100" s="32" t="str">
        <f aca="false">IF('Master Barang'!$B99="","",'Master Barang'!$C99)</f>
        <v/>
      </c>
      <c r="D100" s="15" t="str">
        <f aca="false">IF('Master Barang'!$B99="","",'Master Barang'!$D99)</f>
        <v/>
      </c>
      <c r="E100" s="44" t="str">
        <f aca="false">IF('Master Barang'!$B99="","",'Master Barang'!$E99)</f>
        <v/>
      </c>
      <c r="F100" s="44" t="str">
        <f aca="false">IF($B100="","",SUMIFS('Transaksi Stok'!$G$7:$G$806,'Transaksi Stok'!$C$7:$C$806,$B100,'Transaksi Stok'!$F$7:$F$806,"Masuk"))</f>
        <v/>
      </c>
      <c r="G100" s="44" t="str">
        <f aca="false">IF($B100="","",SUMIFS('Transaksi Stok'!$G$7:$G$806,'Transaksi Stok'!$C$7:$C$806,$B100,'Transaksi Stok'!$F$7:$F$806,"Keluar"))</f>
        <v/>
      </c>
      <c r="H100" s="45" t="n">
        <f aca="false">IF($B100="",0,N($E100)+N($F100)-N($G100))</f>
        <v>0</v>
      </c>
      <c r="I100" s="44" t="str">
        <f aca="false">IF('Master Barang'!$B99="","",'Master Barang'!$F99)</f>
        <v/>
      </c>
      <c r="J100" s="46" t="str">
        <f aca="false">IF($B100="","",IF($H100&lt;=0,"Habis",IF($H100&lt;=N($I100),"Menipis","Aman")))</f>
        <v/>
      </c>
      <c r="K100" s="33" t="str">
        <f aca="false">IF($B100="","",IFERROR($H100*INDEX('Master Barang'!$G$6:$G$105,MATCH($B100,'Master Barang'!$B$6:$B$105,0)),0))</f>
        <v/>
      </c>
    </row>
    <row r="101" customFormat="false" ht="15" hidden="false" customHeight="true" outlineLevel="0" collapsed="false">
      <c r="A101" s="15" t="str">
        <f aca="false">IF($B101="","",COUNTIF($B$7:$B101,"?*"))</f>
        <v/>
      </c>
      <c r="B101" s="15" t="str">
        <f aca="false">IF('Master Barang'!$B100="","",'Master Barang'!$B100)</f>
        <v/>
      </c>
      <c r="C101" s="32" t="str">
        <f aca="false">IF('Master Barang'!$B100="","",'Master Barang'!$C100)</f>
        <v/>
      </c>
      <c r="D101" s="15" t="str">
        <f aca="false">IF('Master Barang'!$B100="","",'Master Barang'!$D100)</f>
        <v/>
      </c>
      <c r="E101" s="44" t="str">
        <f aca="false">IF('Master Barang'!$B100="","",'Master Barang'!$E100)</f>
        <v/>
      </c>
      <c r="F101" s="44" t="str">
        <f aca="false">IF($B101="","",SUMIFS('Transaksi Stok'!$G$7:$G$806,'Transaksi Stok'!$C$7:$C$806,$B101,'Transaksi Stok'!$F$7:$F$806,"Masuk"))</f>
        <v/>
      </c>
      <c r="G101" s="44" t="str">
        <f aca="false">IF($B101="","",SUMIFS('Transaksi Stok'!$G$7:$G$806,'Transaksi Stok'!$C$7:$C$806,$B101,'Transaksi Stok'!$F$7:$F$806,"Keluar"))</f>
        <v/>
      </c>
      <c r="H101" s="45" t="n">
        <f aca="false">IF($B101="",0,N($E101)+N($F101)-N($G101))</f>
        <v>0</v>
      </c>
      <c r="I101" s="44" t="str">
        <f aca="false">IF('Master Barang'!$B100="","",'Master Barang'!$F100)</f>
        <v/>
      </c>
      <c r="J101" s="46" t="str">
        <f aca="false">IF($B101="","",IF($H101&lt;=0,"Habis",IF($H101&lt;=N($I101),"Menipis","Aman")))</f>
        <v/>
      </c>
      <c r="K101" s="33" t="str">
        <f aca="false">IF($B101="","",IFERROR($H101*INDEX('Master Barang'!$G$6:$G$105,MATCH($B101,'Master Barang'!$B$6:$B$105,0)),0))</f>
        <v/>
      </c>
    </row>
    <row r="102" customFormat="false" ht="15" hidden="false" customHeight="true" outlineLevel="0" collapsed="false">
      <c r="A102" s="15" t="str">
        <f aca="false">IF($B102="","",COUNTIF($B$7:$B102,"?*"))</f>
        <v/>
      </c>
      <c r="B102" s="15" t="str">
        <f aca="false">IF('Master Barang'!$B101="","",'Master Barang'!$B101)</f>
        <v/>
      </c>
      <c r="C102" s="32" t="str">
        <f aca="false">IF('Master Barang'!$B101="","",'Master Barang'!$C101)</f>
        <v/>
      </c>
      <c r="D102" s="15" t="str">
        <f aca="false">IF('Master Barang'!$B101="","",'Master Barang'!$D101)</f>
        <v/>
      </c>
      <c r="E102" s="44" t="str">
        <f aca="false">IF('Master Barang'!$B101="","",'Master Barang'!$E101)</f>
        <v/>
      </c>
      <c r="F102" s="44" t="str">
        <f aca="false">IF($B102="","",SUMIFS('Transaksi Stok'!$G$7:$G$806,'Transaksi Stok'!$C$7:$C$806,$B102,'Transaksi Stok'!$F$7:$F$806,"Masuk"))</f>
        <v/>
      </c>
      <c r="G102" s="44" t="str">
        <f aca="false">IF($B102="","",SUMIFS('Transaksi Stok'!$G$7:$G$806,'Transaksi Stok'!$C$7:$C$806,$B102,'Transaksi Stok'!$F$7:$F$806,"Keluar"))</f>
        <v/>
      </c>
      <c r="H102" s="45" t="n">
        <f aca="false">IF($B102="",0,N($E102)+N($F102)-N($G102))</f>
        <v>0</v>
      </c>
      <c r="I102" s="44" t="str">
        <f aca="false">IF('Master Barang'!$B101="","",'Master Barang'!$F101)</f>
        <v/>
      </c>
      <c r="J102" s="46" t="str">
        <f aca="false">IF($B102="","",IF($H102&lt;=0,"Habis",IF($H102&lt;=N($I102),"Menipis","Aman")))</f>
        <v/>
      </c>
      <c r="K102" s="33" t="str">
        <f aca="false">IF($B102="","",IFERROR($H102*INDEX('Master Barang'!$G$6:$G$105,MATCH($B102,'Master Barang'!$B$6:$B$105,0)),0))</f>
        <v/>
      </c>
    </row>
    <row r="103" customFormat="false" ht="15" hidden="false" customHeight="true" outlineLevel="0" collapsed="false">
      <c r="A103" s="15" t="str">
        <f aca="false">IF($B103="","",COUNTIF($B$7:$B103,"?*"))</f>
        <v/>
      </c>
      <c r="B103" s="15" t="str">
        <f aca="false">IF('Master Barang'!$B102="","",'Master Barang'!$B102)</f>
        <v/>
      </c>
      <c r="C103" s="32" t="str">
        <f aca="false">IF('Master Barang'!$B102="","",'Master Barang'!$C102)</f>
        <v/>
      </c>
      <c r="D103" s="15" t="str">
        <f aca="false">IF('Master Barang'!$B102="","",'Master Barang'!$D102)</f>
        <v/>
      </c>
      <c r="E103" s="44" t="str">
        <f aca="false">IF('Master Barang'!$B102="","",'Master Barang'!$E102)</f>
        <v/>
      </c>
      <c r="F103" s="44" t="str">
        <f aca="false">IF($B103="","",SUMIFS('Transaksi Stok'!$G$7:$G$806,'Transaksi Stok'!$C$7:$C$806,$B103,'Transaksi Stok'!$F$7:$F$806,"Masuk"))</f>
        <v/>
      </c>
      <c r="G103" s="44" t="str">
        <f aca="false">IF($B103="","",SUMIFS('Transaksi Stok'!$G$7:$G$806,'Transaksi Stok'!$C$7:$C$806,$B103,'Transaksi Stok'!$F$7:$F$806,"Keluar"))</f>
        <v/>
      </c>
      <c r="H103" s="45" t="n">
        <f aca="false">IF($B103="",0,N($E103)+N($F103)-N($G103))</f>
        <v>0</v>
      </c>
      <c r="I103" s="44" t="str">
        <f aca="false">IF('Master Barang'!$B102="","",'Master Barang'!$F102)</f>
        <v/>
      </c>
      <c r="J103" s="46" t="str">
        <f aca="false">IF($B103="","",IF($H103&lt;=0,"Habis",IF($H103&lt;=N($I103),"Menipis","Aman")))</f>
        <v/>
      </c>
      <c r="K103" s="33" t="str">
        <f aca="false">IF($B103="","",IFERROR($H103*INDEX('Master Barang'!$G$6:$G$105,MATCH($B103,'Master Barang'!$B$6:$B$105,0)),0))</f>
        <v/>
      </c>
    </row>
    <row r="104" customFormat="false" ht="15" hidden="false" customHeight="true" outlineLevel="0" collapsed="false">
      <c r="A104" s="15" t="str">
        <f aca="false">IF($B104="","",COUNTIF($B$7:$B104,"?*"))</f>
        <v/>
      </c>
      <c r="B104" s="15" t="str">
        <f aca="false">IF('Master Barang'!$B103="","",'Master Barang'!$B103)</f>
        <v/>
      </c>
      <c r="C104" s="32" t="str">
        <f aca="false">IF('Master Barang'!$B103="","",'Master Barang'!$C103)</f>
        <v/>
      </c>
      <c r="D104" s="15" t="str">
        <f aca="false">IF('Master Barang'!$B103="","",'Master Barang'!$D103)</f>
        <v/>
      </c>
      <c r="E104" s="44" t="str">
        <f aca="false">IF('Master Barang'!$B103="","",'Master Barang'!$E103)</f>
        <v/>
      </c>
      <c r="F104" s="44" t="str">
        <f aca="false">IF($B104="","",SUMIFS('Transaksi Stok'!$G$7:$G$806,'Transaksi Stok'!$C$7:$C$806,$B104,'Transaksi Stok'!$F$7:$F$806,"Masuk"))</f>
        <v/>
      </c>
      <c r="G104" s="44" t="str">
        <f aca="false">IF($B104="","",SUMIFS('Transaksi Stok'!$G$7:$G$806,'Transaksi Stok'!$C$7:$C$806,$B104,'Transaksi Stok'!$F$7:$F$806,"Keluar"))</f>
        <v/>
      </c>
      <c r="H104" s="45" t="n">
        <f aca="false">IF($B104="",0,N($E104)+N($F104)-N($G104))</f>
        <v>0</v>
      </c>
      <c r="I104" s="44" t="str">
        <f aca="false">IF('Master Barang'!$B103="","",'Master Barang'!$F103)</f>
        <v/>
      </c>
      <c r="J104" s="46" t="str">
        <f aca="false">IF($B104="","",IF($H104&lt;=0,"Habis",IF($H104&lt;=N($I104),"Menipis","Aman")))</f>
        <v/>
      </c>
      <c r="K104" s="33" t="str">
        <f aca="false">IF($B104="","",IFERROR($H104*INDEX('Master Barang'!$G$6:$G$105,MATCH($B104,'Master Barang'!$B$6:$B$105,0)),0))</f>
        <v/>
      </c>
    </row>
    <row r="105" customFormat="false" ht="15" hidden="false" customHeight="true" outlineLevel="0" collapsed="false">
      <c r="A105" s="15" t="str">
        <f aca="false">IF($B105="","",COUNTIF($B$7:$B105,"?*"))</f>
        <v/>
      </c>
      <c r="B105" s="15" t="str">
        <f aca="false">IF('Master Barang'!$B104="","",'Master Barang'!$B104)</f>
        <v/>
      </c>
      <c r="C105" s="32" t="str">
        <f aca="false">IF('Master Barang'!$B104="","",'Master Barang'!$C104)</f>
        <v/>
      </c>
      <c r="D105" s="15" t="str">
        <f aca="false">IF('Master Barang'!$B104="","",'Master Barang'!$D104)</f>
        <v/>
      </c>
      <c r="E105" s="44" t="str">
        <f aca="false">IF('Master Barang'!$B104="","",'Master Barang'!$E104)</f>
        <v/>
      </c>
      <c r="F105" s="44" t="str">
        <f aca="false">IF($B105="","",SUMIFS('Transaksi Stok'!$G$7:$G$806,'Transaksi Stok'!$C$7:$C$806,$B105,'Transaksi Stok'!$F$7:$F$806,"Masuk"))</f>
        <v/>
      </c>
      <c r="G105" s="44" t="str">
        <f aca="false">IF($B105="","",SUMIFS('Transaksi Stok'!$G$7:$G$806,'Transaksi Stok'!$C$7:$C$806,$B105,'Transaksi Stok'!$F$7:$F$806,"Keluar"))</f>
        <v/>
      </c>
      <c r="H105" s="45" t="n">
        <f aca="false">IF($B105="",0,N($E105)+N($F105)-N($G105))</f>
        <v>0</v>
      </c>
      <c r="I105" s="44" t="str">
        <f aca="false">IF('Master Barang'!$B104="","",'Master Barang'!$F104)</f>
        <v/>
      </c>
      <c r="J105" s="46" t="str">
        <f aca="false">IF($B105="","",IF($H105&lt;=0,"Habis",IF($H105&lt;=N($I105),"Menipis","Aman")))</f>
        <v/>
      </c>
      <c r="K105" s="33" t="str">
        <f aca="false">IF($B105="","",IFERROR($H105*INDEX('Master Barang'!$G$6:$G$105,MATCH($B105,'Master Barang'!$B$6:$B$105,0)),0))</f>
        <v/>
      </c>
    </row>
    <row r="106" customFormat="false" ht="15" hidden="false" customHeight="true" outlineLevel="0" collapsed="false">
      <c r="A106" s="15" t="str">
        <f aca="false">IF($B106="","",COUNTIF($B$7:$B106,"?*"))</f>
        <v/>
      </c>
      <c r="B106" s="15" t="str">
        <f aca="false">IF('Master Barang'!$B105="","",'Master Barang'!$B105)</f>
        <v/>
      </c>
      <c r="C106" s="32" t="str">
        <f aca="false">IF('Master Barang'!$B105="","",'Master Barang'!$C105)</f>
        <v/>
      </c>
      <c r="D106" s="15" t="str">
        <f aca="false">IF('Master Barang'!$B105="","",'Master Barang'!$D105)</f>
        <v/>
      </c>
      <c r="E106" s="44" t="str">
        <f aca="false">IF('Master Barang'!$B105="","",'Master Barang'!$E105)</f>
        <v/>
      </c>
      <c r="F106" s="44" t="str">
        <f aca="false">IF($B106="","",SUMIFS('Transaksi Stok'!$G$7:$G$806,'Transaksi Stok'!$C$7:$C$806,$B106,'Transaksi Stok'!$F$7:$F$806,"Masuk"))</f>
        <v/>
      </c>
      <c r="G106" s="44" t="str">
        <f aca="false">IF($B106="","",SUMIFS('Transaksi Stok'!$G$7:$G$806,'Transaksi Stok'!$C$7:$C$806,$B106,'Transaksi Stok'!$F$7:$F$806,"Keluar"))</f>
        <v/>
      </c>
      <c r="H106" s="45" t="n">
        <f aca="false">IF($B106="",0,N($E106)+N($F106)-N($G106))</f>
        <v>0</v>
      </c>
      <c r="I106" s="44" t="str">
        <f aca="false">IF('Master Barang'!$B105="","",'Master Barang'!$F105)</f>
        <v/>
      </c>
      <c r="J106" s="46" t="str">
        <f aca="false">IF($B106="","",IF($H106&lt;=0,"Habis",IF($H106&lt;=N($I106),"Menipis","Aman")))</f>
        <v/>
      </c>
      <c r="K106" s="33" t="str">
        <f aca="false">IF($B106="","",IFERROR($H106*INDEX('Master Barang'!$G$6:$G$105,MATCH($B106,'Master Barang'!$B$6:$B$105,0)),0))</f>
        <v/>
      </c>
    </row>
    <row r="107" customFormat="false" ht="21.75" hidden="false" customHeight="true" outlineLevel="0" collapsed="false">
      <c r="A107" s="36" t="s">
        <v>85</v>
      </c>
      <c r="B107" s="36"/>
      <c r="C107" s="36"/>
      <c r="D107" s="36"/>
      <c r="E107" s="36"/>
      <c r="F107" s="37" t="n">
        <f aca="false">SUM($F$7:$F$106)</f>
        <v>260</v>
      </c>
      <c r="G107" s="37" t="n">
        <f aca="false">SUM($G$7:$G$106)</f>
        <v>340</v>
      </c>
      <c r="H107" s="37" t="n">
        <f aca="false">SUM($H$7:$H$106)</f>
        <v>745</v>
      </c>
      <c r="I107" s="36"/>
      <c r="J107" s="36"/>
      <c r="K107" s="39" t="n">
        <f aca="false">SUM($K$7:$K$106)</f>
        <v>24579400</v>
      </c>
    </row>
    <row r="108" customFormat="false" ht="15" hidden="false" customHeight="true" outlineLevel="0" collapsed="false">
      <c r="A108" s="47"/>
      <c r="B108" s="47"/>
      <c r="C108" s="48"/>
      <c r="D108" s="47"/>
      <c r="E108" s="47"/>
      <c r="F108" s="47"/>
      <c r="G108" s="47"/>
      <c r="H108" s="47"/>
      <c r="I108" s="47"/>
      <c r="J108" s="47"/>
      <c r="K108" s="47"/>
    </row>
    <row r="109" customFormat="false" ht="21.75" hidden="false" customHeight="true" outlineLevel="0" collapsed="false">
      <c r="A109" s="47"/>
      <c r="B109" s="49" t="s">
        <v>86</v>
      </c>
      <c r="C109" s="49"/>
      <c r="D109" s="49"/>
      <c r="E109" s="49"/>
      <c r="F109" s="49"/>
      <c r="G109" s="49"/>
      <c r="H109" s="49"/>
      <c r="I109" s="49"/>
      <c r="J109" s="49"/>
      <c r="K109" s="49"/>
    </row>
    <row r="110" customFormat="false" ht="21.75" hidden="false" customHeight="true" outlineLevel="0" collapsed="false">
      <c r="A110" s="47"/>
      <c r="B110" s="49"/>
      <c r="C110" s="49"/>
      <c r="D110" s="49"/>
      <c r="E110" s="49"/>
      <c r="F110" s="49"/>
      <c r="G110" s="49"/>
      <c r="H110" s="49"/>
      <c r="I110" s="49"/>
      <c r="J110" s="49"/>
      <c r="K110" s="49"/>
    </row>
  </sheetData>
  <autoFilter ref="A6:J106"/>
  <mergeCells count="4">
    <mergeCell ref="A1:K1"/>
    <mergeCell ref="A2:K2"/>
    <mergeCell ref="A107:E107"/>
    <mergeCell ref="B109:K110"/>
  </mergeCells>
  <conditionalFormatting sqref="J7:J106">
    <cfRule type="cellIs" priority="2" operator="equal" aboveAverage="0" equalAverage="0" bottom="0" percent="0" rank="0" text="" dxfId="16">
      <formula>"Aman"</formula>
    </cfRule>
    <cfRule type="cellIs" priority="3" operator="equal" aboveAverage="0" equalAverage="0" bottom="0" percent="0" rank="0" text="" dxfId="17">
      <formula>"Menipis"</formula>
    </cfRule>
    <cfRule type="cellIs" priority="4" operator="equal" aboveAverage="0" equalAverage="0" bottom="0" percent="0" rank="0" text="" dxfId="12">
      <formula>"Habis"</formula>
    </cfRule>
  </conditionalFormatting>
  <conditionalFormatting sqref="H7:H106">
    <cfRule type="cellIs" priority="5" operator="lessThan" aboveAverage="0" equalAverage="0" bottom="0" percent="0" rank="0" text="" dxfId="18">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5"/>
    <col collapsed="false" customWidth="true" hidden="false" outlineLevel="0" max="3" min="3" style="1" width="32"/>
    <col collapsed="false" customWidth="true" hidden="false" outlineLevel="0" max="4" min="4" style="1" width="10"/>
    <col collapsed="false" customWidth="true" hidden="false" outlineLevel="0" max="6" min="5" style="1" width="15"/>
    <col collapsed="false" customWidth="true" hidden="false" outlineLevel="0" max="7" min="7" style="1" width="14"/>
    <col collapsed="false" customWidth="true" hidden="false" outlineLevel="0" max="8" min="8" style="1" width="26"/>
  </cols>
  <sheetData>
    <row r="1" customFormat="false" ht="30" hidden="false" customHeight="true" outlineLevel="0" collapsed="false">
      <c r="A1" s="2" t="s">
        <v>87</v>
      </c>
      <c r="B1" s="2"/>
      <c r="C1" s="2"/>
      <c r="D1" s="2"/>
      <c r="E1" s="2"/>
      <c r="F1" s="2"/>
      <c r="G1" s="2"/>
      <c r="H1" s="2"/>
    </row>
    <row r="2" customFormat="false" ht="19.5" hidden="false" customHeight="true" outlineLevel="0" collapsed="false">
      <c r="A2" s="3" t="s">
        <v>88</v>
      </c>
      <c r="B2" s="3"/>
      <c r="C2" s="3"/>
      <c r="D2" s="3"/>
      <c r="E2" s="3"/>
      <c r="F2" s="3"/>
      <c r="G2" s="3"/>
      <c r="H2" s="3"/>
    </row>
    <row r="4" customFormat="false" ht="21.75" hidden="false" customHeight="true" outlineLevel="0" collapsed="false">
      <c r="A4" s="40"/>
      <c r="B4" s="50" t="s">
        <v>89</v>
      </c>
      <c r="C4" s="51" t="n">
        <v>46235</v>
      </c>
      <c r="D4" s="41" t="s">
        <v>90</v>
      </c>
      <c r="E4" s="42" t="n">
        <f aca="false">COUNTIFS($G$7:$G$106,"&lt;&gt;0",$E$7:$E$106,"&lt;&gt;")</f>
        <v>0</v>
      </c>
      <c r="F4" s="40"/>
      <c r="G4" s="40"/>
      <c r="H4" s="40"/>
    </row>
    <row r="6" customFormat="false" ht="21.75" hidden="false" customHeight="true" outlineLevel="0" collapsed="false">
      <c r="A6" s="14" t="s">
        <v>30</v>
      </c>
      <c r="B6" s="14" t="s">
        <v>80</v>
      </c>
      <c r="C6" s="14" t="s">
        <v>32</v>
      </c>
      <c r="D6" s="14" t="s">
        <v>33</v>
      </c>
      <c r="E6" s="14" t="s">
        <v>91</v>
      </c>
      <c r="F6" s="14" t="s">
        <v>92</v>
      </c>
      <c r="G6" s="14" t="s">
        <v>93</v>
      </c>
      <c r="H6" s="14" t="s">
        <v>94</v>
      </c>
    </row>
    <row r="7" customFormat="false" ht="15" hidden="false" customHeight="true" outlineLevel="0" collapsed="false">
      <c r="A7" s="15" t="n">
        <f aca="false">IF($B7="","",COUNTIF($B$7:$B7,"?*"))</f>
        <v>1</v>
      </c>
      <c r="B7" s="15" t="str">
        <f aca="false">IF('Kartu Stok'!$B7="","",'Kartu Stok'!$B7)</f>
        <v>BRS-001</v>
      </c>
      <c r="C7" s="32" t="str">
        <f aca="false">IF('Kartu Stok'!$B7="","",'Kartu Stok'!$C7)</f>
        <v>Beras Pandan Wangi 5 kg</v>
      </c>
      <c r="D7" s="15" t="str">
        <f aca="false">IF('Kartu Stok'!$B7="","",'Kartu Stok'!$D7)</f>
        <v>sak</v>
      </c>
      <c r="E7" s="23"/>
      <c r="F7" s="44" t="n">
        <f aca="false">IF($B7="","",'Kartu Stok'!$H7)</f>
        <v>128</v>
      </c>
      <c r="G7" s="52" t="str">
        <f aca="false">IF(OR($B7="",$E7=""),"",N($E7)-N($F7))</f>
        <v/>
      </c>
      <c r="H7" s="22"/>
    </row>
    <row r="8" customFormat="false" ht="15" hidden="false" customHeight="true" outlineLevel="0" collapsed="false">
      <c r="A8" s="15" t="n">
        <f aca="false">IF($B8="","",COUNTIF($B$7:$B8,"?*"))</f>
        <v>2</v>
      </c>
      <c r="B8" s="15" t="str">
        <f aca="false">IF('Kartu Stok'!$B8="","",'Kartu Stok'!$B8)</f>
        <v>MYK-002</v>
      </c>
      <c r="C8" s="32" t="str">
        <f aca="false">IF('Kartu Stok'!$B8="","",'Kartu Stok'!$C8)</f>
        <v>Minyak Goreng 2 L</v>
      </c>
      <c r="D8" s="15" t="str">
        <f aca="false">IF('Kartu Stok'!$B8="","",'Kartu Stok'!$D8)</f>
        <v>pcs</v>
      </c>
      <c r="E8" s="28"/>
      <c r="F8" s="44" t="n">
        <f aca="false">IF($B8="","",'Kartu Stok'!$H8)</f>
        <v>292</v>
      </c>
      <c r="G8" s="52" t="str">
        <f aca="false">IF(OR($B8="",$E8=""),"",N($E8)-N($F8))</f>
        <v/>
      </c>
      <c r="H8" s="27"/>
    </row>
    <row r="9" customFormat="false" ht="15" hidden="false" customHeight="true" outlineLevel="0" collapsed="false">
      <c r="A9" s="15" t="n">
        <f aca="false">IF($B9="","",COUNTIF($B$7:$B9,"?*"))</f>
        <v>3</v>
      </c>
      <c r="B9" s="15" t="str">
        <f aca="false">IF('Kartu Stok'!$B9="","",'Kartu Stok'!$B9)</f>
        <v>GUL-003</v>
      </c>
      <c r="C9" s="32" t="str">
        <f aca="false">IF('Kartu Stok'!$B9="","",'Kartu Stok'!$C9)</f>
        <v>Gula Pasir 1 kg</v>
      </c>
      <c r="D9" s="15" t="str">
        <f aca="false">IF('Kartu Stok'!$B9="","",'Kartu Stok'!$D9)</f>
        <v>pcs</v>
      </c>
      <c r="E9" s="23"/>
      <c r="F9" s="44" t="n">
        <f aca="false">IF($B9="","",'Kartu Stok'!$H9)</f>
        <v>135</v>
      </c>
      <c r="G9" s="52" t="str">
        <f aca="false">IF(OR($B9="",$E9=""),"",N($E9)-N($F9))</f>
        <v/>
      </c>
      <c r="H9" s="22"/>
    </row>
    <row r="10" customFormat="false" ht="15" hidden="false" customHeight="true" outlineLevel="0" collapsed="false">
      <c r="A10" s="15" t="n">
        <f aca="false">IF($B10="","",COUNTIF($B$7:$B10,"?*"))</f>
        <v>4</v>
      </c>
      <c r="B10" s="15" t="str">
        <f aca="false">IF('Kartu Stok'!$B10="","",'Kartu Stok'!$B10)</f>
        <v>TPG-004</v>
      </c>
      <c r="C10" s="32" t="str">
        <f aca="false">IF('Kartu Stok'!$B10="","",'Kartu Stok'!$C10)</f>
        <v>Tepung Terigu 1 kg</v>
      </c>
      <c r="D10" s="15" t="str">
        <f aca="false">IF('Kartu Stok'!$B10="","",'Kartu Stok'!$D10)</f>
        <v>pcs</v>
      </c>
      <c r="E10" s="28"/>
      <c r="F10" s="44" t="n">
        <f aca="false">IF($B10="","",'Kartu Stok'!$H10)</f>
        <v>38</v>
      </c>
      <c r="G10" s="52" t="str">
        <f aca="false">IF(OR($B10="",$E10=""),"",N($E10)-N($F10))</f>
        <v/>
      </c>
      <c r="H10" s="27"/>
    </row>
    <row r="11" customFormat="false" ht="15" hidden="false" customHeight="true" outlineLevel="0" collapsed="false">
      <c r="A11" s="15" t="n">
        <f aca="false">IF($B11="","",COUNTIF($B$7:$B11,"?*"))</f>
        <v>5</v>
      </c>
      <c r="B11" s="15" t="str">
        <f aca="false">IF('Kartu Stok'!$B11="","",'Kartu Stok'!$B11)</f>
        <v>KOP-005</v>
      </c>
      <c r="C11" s="32" t="str">
        <f aca="false">IF('Kartu Stok'!$B11="","",'Kartu Stok'!$C11)</f>
        <v>Kopi Bubuk 250 g</v>
      </c>
      <c r="D11" s="15" t="str">
        <f aca="false">IF('Kartu Stok'!$B11="","",'Kartu Stok'!$D11)</f>
        <v>pcs</v>
      </c>
      <c r="E11" s="23"/>
      <c r="F11" s="44" t="n">
        <f aca="false">IF($B11="","",'Kartu Stok'!$H11)</f>
        <v>125</v>
      </c>
      <c r="G11" s="52" t="str">
        <f aca="false">IF(OR($B11="",$E11=""),"",N($E11)-N($F11))</f>
        <v/>
      </c>
      <c r="H11" s="22"/>
    </row>
    <row r="12" customFormat="false" ht="15" hidden="false" customHeight="true" outlineLevel="0" collapsed="false">
      <c r="A12" s="15" t="n">
        <f aca="false">IF($B12="","",COUNTIF($B$7:$B12,"?*"))</f>
        <v>6</v>
      </c>
      <c r="B12" s="15" t="str">
        <f aca="false">IF('Kartu Stok'!$B12="","",'Kartu Stok'!$B12)</f>
        <v>MIE-006</v>
      </c>
      <c r="C12" s="32" t="str">
        <f aca="false">IF('Kartu Stok'!$B12="","",'Kartu Stok'!$C12)</f>
        <v>Mie Instan (dus isi 40)</v>
      </c>
      <c r="D12" s="15" t="str">
        <f aca="false">IF('Kartu Stok'!$B12="","",'Kartu Stok'!$D12)</f>
        <v>dus</v>
      </c>
      <c r="E12" s="28"/>
      <c r="F12" s="44" t="n">
        <f aca="false">IF($B12="","",'Kartu Stok'!$H12)</f>
        <v>27</v>
      </c>
      <c r="G12" s="52" t="str">
        <f aca="false">IF(OR($B12="",$E12=""),"",N($E12)-N($F12))</f>
        <v/>
      </c>
      <c r="H12" s="27"/>
    </row>
    <row r="13" customFormat="false" ht="15" hidden="false" customHeight="true" outlineLevel="0" collapsed="false">
      <c r="A13" s="15" t="str">
        <f aca="false">IF($B13="","",COUNTIF($B$7:$B13,"?*"))</f>
        <v/>
      </c>
      <c r="B13" s="15" t="str">
        <f aca="false">IF('Kartu Stok'!$B13="","",'Kartu Stok'!$B13)</f>
        <v/>
      </c>
      <c r="C13" s="32" t="str">
        <f aca="false">IF('Kartu Stok'!$B13="","",'Kartu Stok'!$C13)</f>
        <v/>
      </c>
      <c r="D13" s="15" t="str">
        <f aca="false">IF('Kartu Stok'!$B13="","",'Kartu Stok'!$D13)</f>
        <v/>
      </c>
      <c r="E13" s="23"/>
      <c r="F13" s="44" t="str">
        <f aca="false">IF($B13="","",'Kartu Stok'!$H13)</f>
        <v/>
      </c>
      <c r="G13" s="52" t="str">
        <f aca="false">IF(OR($B13="",$E13=""),"",N($E13)-N($F13))</f>
        <v/>
      </c>
      <c r="H13" s="22"/>
    </row>
    <row r="14" customFormat="false" ht="15" hidden="false" customHeight="true" outlineLevel="0" collapsed="false">
      <c r="A14" s="15" t="str">
        <f aca="false">IF($B14="","",COUNTIF($B$7:$B14,"?*"))</f>
        <v/>
      </c>
      <c r="B14" s="15" t="str">
        <f aca="false">IF('Kartu Stok'!$B14="","",'Kartu Stok'!$B14)</f>
        <v/>
      </c>
      <c r="C14" s="32" t="str">
        <f aca="false">IF('Kartu Stok'!$B14="","",'Kartu Stok'!$C14)</f>
        <v/>
      </c>
      <c r="D14" s="15" t="str">
        <f aca="false">IF('Kartu Stok'!$B14="","",'Kartu Stok'!$D14)</f>
        <v/>
      </c>
      <c r="E14" s="28"/>
      <c r="F14" s="44" t="str">
        <f aca="false">IF($B14="","",'Kartu Stok'!$H14)</f>
        <v/>
      </c>
      <c r="G14" s="52" t="str">
        <f aca="false">IF(OR($B14="",$E14=""),"",N($E14)-N($F14))</f>
        <v/>
      </c>
      <c r="H14" s="27"/>
    </row>
    <row r="15" customFormat="false" ht="15" hidden="false" customHeight="true" outlineLevel="0" collapsed="false">
      <c r="A15" s="15" t="str">
        <f aca="false">IF($B15="","",COUNTIF($B$7:$B15,"?*"))</f>
        <v/>
      </c>
      <c r="B15" s="15" t="str">
        <f aca="false">IF('Kartu Stok'!$B15="","",'Kartu Stok'!$B15)</f>
        <v/>
      </c>
      <c r="C15" s="32" t="str">
        <f aca="false">IF('Kartu Stok'!$B15="","",'Kartu Stok'!$C15)</f>
        <v/>
      </c>
      <c r="D15" s="15" t="str">
        <f aca="false">IF('Kartu Stok'!$B15="","",'Kartu Stok'!$D15)</f>
        <v/>
      </c>
      <c r="E15" s="23"/>
      <c r="F15" s="44" t="str">
        <f aca="false">IF($B15="","",'Kartu Stok'!$H15)</f>
        <v/>
      </c>
      <c r="G15" s="52" t="str">
        <f aca="false">IF(OR($B15="",$E15=""),"",N($E15)-N($F15))</f>
        <v/>
      </c>
      <c r="H15" s="22"/>
    </row>
    <row r="16" customFormat="false" ht="15" hidden="false" customHeight="true" outlineLevel="0" collapsed="false">
      <c r="A16" s="15" t="str">
        <f aca="false">IF($B16="","",COUNTIF($B$7:$B16,"?*"))</f>
        <v/>
      </c>
      <c r="B16" s="15" t="str">
        <f aca="false">IF('Kartu Stok'!$B16="","",'Kartu Stok'!$B16)</f>
        <v/>
      </c>
      <c r="C16" s="32" t="str">
        <f aca="false">IF('Kartu Stok'!$B16="","",'Kartu Stok'!$C16)</f>
        <v/>
      </c>
      <c r="D16" s="15" t="str">
        <f aca="false">IF('Kartu Stok'!$B16="","",'Kartu Stok'!$D16)</f>
        <v/>
      </c>
      <c r="E16" s="28"/>
      <c r="F16" s="44" t="str">
        <f aca="false">IF($B16="","",'Kartu Stok'!$H16)</f>
        <v/>
      </c>
      <c r="G16" s="52" t="str">
        <f aca="false">IF(OR($B16="",$E16=""),"",N($E16)-N($F16))</f>
        <v/>
      </c>
      <c r="H16" s="27"/>
    </row>
    <row r="17" customFormat="false" ht="15" hidden="false" customHeight="true" outlineLevel="0" collapsed="false">
      <c r="A17" s="15" t="str">
        <f aca="false">IF($B17="","",COUNTIF($B$7:$B17,"?*"))</f>
        <v/>
      </c>
      <c r="B17" s="15" t="str">
        <f aca="false">IF('Kartu Stok'!$B17="","",'Kartu Stok'!$B17)</f>
        <v/>
      </c>
      <c r="C17" s="32" t="str">
        <f aca="false">IF('Kartu Stok'!$B17="","",'Kartu Stok'!$C17)</f>
        <v/>
      </c>
      <c r="D17" s="15" t="str">
        <f aca="false">IF('Kartu Stok'!$B17="","",'Kartu Stok'!$D17)</f>
        <v/>
      </c>
      <c r="E17" s="23"/>
      <c r="F17" s="44" t="str">
        <f aca="false">IF($B17="","",'Kartu Stok'!$H17)</f>
        <v/>
      </c>
      <c r="G17" s="52" t="str">
        <f aca="false">IF(OR($B17="",$E17=""),"",N($E17)-N($F17))</f>
        <v/>
      </c>
      <c r="H17" s="22"/>
    </row>
    <row r="18" customFormat="false" ht="15" hidden="false" customHeight="true" outlineLevel="0" collapsed="false">
      <c r="A18" s="15" t="str">
        <f aca="false">IF($B18="","",COUNTIF($B$7:$B18,"?*"))</f>
        <v/>
      </c>
      <c r="B18" s="15" t="str">
        <f aca="false">IF('Kartu Stok'!$B18="","",'Kartu Stok'!$B18)</f>
        <v/>
      </c>
      <c r="C18" s="32" t="str">
        <f aca="false">IF('Kartu Stok'!$B18="","",'Kartu Stok'!$C18)</f>
        <v/>
      </c>
      <c r="D18" s="15" t="str">
        <f aca="false">IF('Kartu Stok'!$B18="","",'Kartu Stok'!$D18)</f>
        <v/>
      </c>
      <c r="E18" s="28"/>
      <c r="F18" s="44" t="str">
        <f aca="false">IF($B18="","",'Kartu Stok'!$H18)</f>
        <v/>
      </c>
      <c r="G18" s="52" t="str">
        <f aca="false">IF(OR($B18="",$E18=""),"",N($E18)-N($F18))</f>
        <v/>
      </c>
      <c r="H18" s="27"/>
    </row>
    <row r="19" customFormat="false" ht="15" hidden="false" customHeight="true" outlineLevel="0" collapsed="false">
      <c r="A19" s="15" t="str">
        <f aca="false">IF($B19="","",COUNTIF($B$7:$B19,"?*"))</f>
        <v/>
      </c>
      <c r="B19" s="15" t="str">
        <f aca="false">IF('Kartu Stok'!$B19="","",'Kartu Stok'!$B19)</f>
        <v/>
      </c>
      <c r="C19" s="32" t="str">
        <f aca="false">IF('Kartu Stok'!$B19="","",'Kartu Stok'!$C19)</f>
        <v/>
      </c>
      <c r="D19" s="15" t="str">
        <f aca="false">IF('Kartu Stok'!$B19="","",'Kartu Stok'!$D19)</f>
        <v/>
      </c>
      <c r="E19" s="23"/>
      <c r="F19" s="44" t="str">
        <f aca="false">IF($B19="","",'Kartu Stok'!$H19)</f>
        <v/>
      </c>
      <c r="G19" s="52" t="str">
        <f aca="false">IF(OR($B19="",$E19=""),"",N($E19)-N($F19))</f>
        <v/>
      </c>
      <c r="H19" s="22"/>
    </row>
    <row r="20" customFormat="false" ht="15" hidden="false" customHeight="true" outlineLevel="0" collapsed="false">
      <c r="A20" s="15" t="str">
        <f aca="false">IF($B20="","",COUNTIF($B$7:$B20,"?*"))</f>
        <v/>
      </c>
      <c r="B20" s="15" t="str">
        <f aca="false">IF('Kartu Stok'!$B20="","",'Kartu Stok'!$B20)</f>
        <v/>
      </c>
      <c r="C20" s="32" t="str">
        <f aca="false">IF('Kartu Stok'!$B20="","",'Kartu Stok'!$C20)</f>
        <v/>
      </c>
      <c r="D20" s="15" t="str">
        <f aca="false">IF('Kartu Stok'!$B20="","",'Kartu Stok'!$D20)</f>
        <v/>
      </c>
      <c r="E20" s="28"/>
      <c r="F20" s="44" t="str">
        <f aca="false">IF($B20="","",'Kartu Stok'!$H20)</f>
        <v/>
      </c>
      <c r="G20" s="52" t="str">
        <f aca="false">IF(OR($B20="",$E20=""),"",N($E20)-N($F20))</f>
        <v/>
      </c>
      <c r="H20" s="27"/>
    </row>
    <row r="21" customFormat="false" ht="15" hidden="false" customHeight="true" outlineLevel="0" collapsed="false">
      <c r="A21" s="15" t="str">
        <f aca="false">IF($B21="","",COUNTIF($B$7:$B21,"?*"))</f>
        <v/>
      </c>
      <c r="B21" s="15" t="str">
        <f aca="false">IF('Kartu Stok'!$B21="","",'Kartu Stok'!$B21)</f>
        <v/>
      </c>
      <c r="C21" s="32" t="str">
        <f aca="false">IF('Kartu Stok'!$B21="","",'Kartu Stok'!$C21)</f>
        <v/>
      </c>
      <c r="D21" s="15" t="str">
        <f aca="false">IF('Kartu Stok'!$B21="","",'Kartu Stok'!$D21)</f>
        <v/>
      </c>
      <c r="E21" s="23"/>
      <c r="F21" s="44" t="str">
        <f aca="false">IF($B21="","",'Kartu Stok'!$H21)</f>
        <v/>
      </c>
      <c r="G21" s="52" t="str">
        <f aca="false">IF(OR($B21="",$E21=""),"",N($E21)-N($F21))</f>
        <v/>
      </c>
      <c r="H21" s="22"/>
    </row>
    <row r="22" customFormat="false" ht="15" hidden="false" customHeight="true" outlineLevel="0" collapsed="false">
      <c r="A22" s="15" t="str">
        <f aca="false">IF($B22="","",COUNTIF($B$7:$B22,"?*"))</f>
        <v/>
      </c>
      <c r="B22" s="15" t="str">
        <f aca="false">IF('Kartu Stok'!$B22="","",'Kartu Stok'!$B22)</f>
        <v/>
      </c>
      <c r="C22" s="32" t="str">
        <f aca="false">IF('Kartu Stok'!$B22="","",'Kartu Stok'!$C22)</f>
        <v/>
      </c>
      <c r="D22" s="15" t="str">
        <f aca="false">IF('Kartu Stok'!$B22="","",'Kartu Stok'!$D22)</f>
        <v/>
      </c>
      <c r="E22" s="28"/>
      <c r="F22" s="44" t="str">
        <f aca="false">IF($B22="","",'Kartu Stok'!$H22)</f>
        <v/>
      </c>
      <c r="G22" s="52" t="str">
        <f aca="false">IF(OR($B22="",$E22=""),"",N($E22)-N($F22))</f>
        <v/>
      </c>
      <c r="H22" s="27"/>
    </row>
    <row r="23" customFormat="false" ht="15" hidden="false" customHeight="true" outlineLevel="0" collapsed="false">
      <c r="A23" s="15" t="str">
        <f aca="false">IF($B23="","",COUNTIF($B$7:$B23,"?*"))</f>
        <v/>
      </c>
      <c r="B23" s="15" t="str">
        <f aca="false">IF('Kartu Stok'!$B23="","",'Kartu Stok'!$B23)</f>
        <v/>
      </c>
      <c r="C23" s="32" t="str">
        <f aca="false">IF('Kartu Stok'!$B23="","",'Kartu Stok'!$C23)</f>
        <v/>
      </c>
      <c r="D23" s="15" t="str">
        <f aca="false">IF('Kartu Stok'!$B23="","",'Kartu Stok'!$D23)</f>
        <v/>
      </c>
      <c r="E23" s="23"/>
      <c r="F23" s="44" t="str">
        <f aca="false">IF($B23="","",'Kartu Stok'!$H23)</f>
        <v/>
      </c>
      <c r="G23" s="52" t="str">
        <f aca="false">IF(OR($B23="",$E23=""),"",N($E23)-N($F23))</f>
        <v/>
      </c>
      <c r="H23" s="22"/>
    </row>
    <row r="24" customFormat="false" ht="15" hidden="false" customHeight="true" outlineLevel="0" collapsed="false">
      <c r="A24" s="15" t="str">
        <f aca="false">IF($B24="","",COUNTIF($B$7:$B24,"?*"))</f>
        <v/>
      </c>
      <c r="B24" s="15" t="str">
        <f aca="false">IF('Kartu Stok'!$B24="","",'Kartu Stok'!$B24)</f>
        <v/>
      </c>
      <c r="C24" s="32" t="str">
        <f aca="false">IF('Kartu Stok'!$B24="","",'Kartu Stok'!$C24)</f>
        <v/>
      </c>
      <c r="D24" s="15" t="str">
        <f aca="false">IF('Kartu Stok'!$B24="","",'Kartu Stok'!$D24)</f>
        <v/>
      </c>
      <c r="E24" s="28"/>
      <c r="F24" s="44" t="str">
        <f aca="false">IF($B24="","",'Kartu Stok'!$H24)</f>
        <v/>
      </c>
      <c r="G24" s="52" t="str">
        <f aca="false">IF(OR($B24="",$E24=""),"",N($E24)-N($F24))</f>
        <v/>
      </c>
      <c r="H24" s="27"/>
    </row>
    <row r="25" customFormat="false" ht="15" hidden="false" customHeight="true" outlineLevel="0" collapsed="false">
      <c r="A25" s="15" t="str">
        <f aca="false">IF($B25="","",COUNTIF($B$7:$B25,"?*"))</f>
        <v/>
      </c>
      <c r="B25" s="15" t="str">
        <f aca="false">IF('Kartu Stok'!$B25="","",'Kartu Stok'!$B25)</f>
        <v/>
      </c>
      <c r="C25" s="32" t="str">
        <f aca="false">IF('Kartu Stok'!$B25="","",'Kartu Stok'!$C25)</f>
        <v/>
      </c>
      <c r="D25" s="15" t="str">
        <f aca="false">IF('Kartu Stok'!$B25="","",'Kartu Stok'!$D25)</f>
        <v/>
      </c>
      <c r="E25" s="23"/>
      <c r="F25" s="44" t="str">
        <f aca="false">IF($B25="","",'Kartu Stok'!$H25)</f>
        <v/>
      </c>
      <c r="G25" s="52" t="str">
        <f aca="false">IF(OR($B25="",$E25=""),"",N($E25)-N($F25))</f>
        <v/>
      </c>
      <c r="H25" s="22"/>
    </row>
    <row r="26" customFormat="false" ht="15" hidden="false" customHeight="true" outlineLevel="0" collapsed="false">
      <c r="A26" s="15" t="str">
        <f aca="false">IF($B26="","",COUNTIF($B$7:$B26,"?*"))</f>
        <v/>
      </c>
      <c r="B26" s="15" t="str">
        <f aca="false">IF('Kartu Stok'!$B26="","",'Kartu Stok'!$B26)</f>
        <v/>
      </c>
      <c r="C26" s="32" t="str">
        <f aca="false">IF('Kartu Stok'!$B26="","",'Kartu Stok'!$C26)</f>
        <v/>
      </c>
      <c r="D26" s="15" t="str">
        <f aca="false">IF('Kartu Stok'!$B26="","",'Kartu Stok'!$D26)</f>
        <v/>
      </c>
      <c r="E26" s="28"/>
      <c r="F26" s="44" t="str">
        <f aca="false">IF($B26="","",'Kartu Stok'!$H26)</f>
        <v/>
      </c>
      <c r="G26" s="52" t="str">
        <f aca="false">IF(OR($B26="",$E26=""),"",N($E26)-N($F26))</f>
        <v/>
      </c>
      <c r="H26" s="27"/>
    </row>
    <row r="27" customFormat="false" ht="15" hidden="false" customHeight="true" outlineLevel="0" collapsed="false">
      <c r="A27" s="15" t="str">
        <f aca="false">IF($B27="","",COUNTIF($B$7:$B27,"?*"))</f>
        <v/>
      </c>
      <c r="B27" s="15" t="str">
        <f aca="false">IF('Kartu Stok'!$B27="","",'Kartu Stok'!$B27)</f>
        <v/>
      </c>
      <c r="C27" s="32" t="str">
        <f aca="false">IF('Kartu Stok'!$B27="","",'Kartu Stok'!$C27)</f>
        <v/>
      </c>
      <c r="D27" s="15" t="str">
        <f aca="false">IF('Kartu Stok'!$B27="","",'Kartu Stok'!$D27)</f>
        <v/>
      </c>
      <c r="E27" s="23"/>
      <c r="F27" s="44" t="str">
        <f aca="false">IF($B27="","",'Kartu Stok'!$H27)</f>
        <v/>
      </c>
      <c r="G27" s="52" t="str">
        <f aca="false">IF(OR($B27="",$E27=""),"",N($E27)-N($F27))</f>
        <v/>
      </c>
      <c r="H27" s="22"/>
    </row>
    <row r="28" customFormat="false" ht="15" hidden="false" customHeight="true" outlineLevel="0" collapsed="false">
      <c r="A28" s="15" t="str">
        <f aca="false">IF($B28="","",COUNTIF($B$7:$B28,"?*"))</f>
        <v/>
      </c>
      <c r="B28" s="15" t="str">
        <f aca="false">IF('Kartu Stok'!$B28="","",'Kartu Stok'!$B28)</f>
        <v/>
      </c>
      <c r="C28" s="32" t="str">
        <f aca="false">IF('Kartu Stok'!$B28="","",'Kartu Stok'!$C28)</f>
        <v/>
      </c>
      <c r="D28" s="15" t="str">
        <f aca="false">IF('Kartu Stok'!$B28="","",'Kartu Stok'!$D28)</f>
        <v/>
      </c>
      <c r="E28" s="28"/>
      <c r="F28" s="44" t="str">
        <f aca="false">IF($B28="","",'Kartu Stok'!$H28)</f>
        <v/>
      </c>
      <c r="G28" s="52" t="str">
        <f aca="false">IF(OR($B28="",$E28=""),"",N($E28)-N($F28))</f>
        <v/>
      </c>
      <c r="H28" s="27"/>
    </row>
    <row r="29" customFormat="false" ht="15" hidden="false" customHeight="true" outlineLevel="0" collapsed="false">
      <c r="A29" s="15" t="str">
        <f aca="false">IF($B29="","",COUNTIF($B$7:$B29,"?*"))</f>
        <v/>
      </c>
      <c r="B29" s="15" t="str">
        <f aca="false">IF('Kartu Stok'!$B29="","",'Kartu Stok'!$B29)</f>
        <v/>
      </c>
      <c r="C29" s="32" t="str">
        <f aca="false">IF('Kartu Stok'!$B29="","",'Kartu Stok'!$C29)</f>
        <v/>
      </c>
      <c r="D29" s="15" t="str">
        <f aca="false">IF('Kartu Stok'!$B29="","",'Kartu Stok'!$D29)</f>
        <v/>
      </c>
      <c r="E29" s="23"/>
      <c r="F29" s="44" t="str">
        <f aca="false">IF($B29="","",'Kartu Stok'!$H29)</f>
        <v/>
      </c>
      <c r="G29" s="52" t="str">
        <f aca="false">IF(OR($B29="",$E29=""),"",N($E29)-N($F29))</f>
        <v/>
      </c>
      <c r="H29" s="22"/>
    </row>
    <row r="30" customFormat="false" ht="15" hidden="false" customHeight="true" outlineLevel="0" collapsed="false">
      <c r="A30" s="15" t="str">
        <f aca="false">IF($B30="","",COUNTIF($B$7:$B30,"?*"))</f>
        <v/>
      </c>
      <c r="B30" s="15" t="str">
        <f aca="false">IF('Kartu Stok'!$B30="","",'Kartu Stok'!$B30)</f>
        <v/>
      </c>
      <c r="C30" s="32" t="str">
        <f aca="false">IF('Kartu Stok'!$B30="","",'Kartu Stok'!$C30)</f>
        <v/>
      </c>
      <c r="D30" s="15" t="str">
        <f aca="false">IF('Kartu Stok'!$B30="","",'Kartu Stok'!$D30)</f>
        <v/>
      </c>
      <c r="E30" s="28"/>
      <c r="F30" s="44" t="str">
        <f aca="false">IF($B30="","",'Kartu Stok'!$H30)</f>
        <v/>
      </c>
      <c r="G30" s="52" t="str">
        <f aca="false">IF(OR($B30="",$E30=""),"",N($E30)-N($F30))</f>
        <v/>
      </c>
      <c r="H30" s="27"/>
    </row>
    <row r="31" customFormat="false" ht="15" hidden="false" customHeight="true" outlineLevel="0" collapsed="false">
      <c r="A31" s="15" t="str">
        <f aca="false">IF($B31="","",COUNTIF($B$7:$B31,"?*"))</f>
        <v/>
      </c>
      <c r="B31" s="15" t="str">
        <f aca="false">IF('Kartu Stok'!$B31="","",'Kartu Stok'!$B31)</f>
        <v/>
      </c>
      <c r="C31" s="32" t="str">
        <f aca="false">IF('Kartu Stok'!$B31="","",'Kartu Stok'!$C31)</f>
        <v/>
      </c>
      <c r="D31" s="15" t="str">
        <f aca="false">IF('Kartu Stok'!$B31="","",'Kartu Stok'!$D31)</f>
        <v/>
      </c>
      <c r="E31" s="23"/>
      <c r="F31" s="44" t="str">
        <f aca="false">IF($B31="","",'Kartu Stok'!$H31)</f>
        <v/>
      </c>
      <c r="G31" s="52" t="str">
        <f aca="false">IF(OR($B31="",$E31=""),"",N($E31)-N($F31))</f>
        <v/>
      </c>
      <c r="H31" s="22"/>
    </row>
    <row r="32" customFormat="false" ht="15" hidden="false" customHeight="true" outlineLevel="0" collapsed="false">
      <c r="A32" s="15" t="str">
        <f aca="false">IF($B32="","",COUNTIF($B$7:$B32,"?*"))</f>
        <v/>
      </c>
      <c r="B32" s="15" t="str">
        <f aca="false">IF('Kartu Stok'!$B32="","",'Kartu Stok'!$B32)</f>
        <v/>
      </c>
      <c r="C32" s="32" t="str">
        <f aca="false">IF('Kartu Stok'!$B32="","",'Kartu Stok'!$C32)</f>
        <v/>
      </c>
      <c r="D32" s="15" t="str">
        <f aca="false">IF('Kartu Stok'!$B32="","",'Kartu Stok'!$D32)</f>
        <v/>
      </c>
      <c r="E32" s="28"/>
      <c r="F32" s="44" t="str">
        <f aca="false">IF($B32="","",'Kartu Stok'!$H32)</f>
        <v/>
      </c>
      <c r="G32" s="52" t="str">
        <f aca="false">IF(OR($B32="",$E32=""),"",N($E32)-N($F32))</f>
        <v/>
      </c>
      <c r="H32" s="27"/>
    </row>
    <row r="33" customFormat="false" ht="15" hidden="false" customHeight="true" outlineLevel="0" collapsed="false">
      <c r="A33" s="15" t="str">
        <f aca="false">IF($B33="","",COUNTIF($B$7:$B33,"?*"))</f>
        <v/>
      </c>
      <c r="B33" s="15" t="str">
        <f aca="false">IF('Kartu Stok'!$B33="","",'Kartu Stok'!$B33)</f>
        <v/>
      </c>
      <c r="C33" s="32" t="str">
        <f aca="false">IF('Kartu Stok'!$B33="","",'Kartu Stok'!$C33)</f>
        <v/>
      </c>
      <c r="D33" s="15" t="str">
        <f aca="false">IF('Kartu Stok'!$B33="","",'Kartu Stok'!$D33)</f>
        <v/>
      </c>
      <c r="E33" s="23"/>
      <c r="F33" s="44" t="str">
        <f aca="false">IF($B33="","",'Kartu Stok'!$H33)</f>
        <v/>
      </c>
      <c r="G33" s="52" t="str">
        <f aca="false">IF(OR($B33="",$E33=""),"",N($E33)-N($F33))</f>
        <v/>
      </c>
      <c r="H33" s="22"/>
    </row>
    <row r="34" customFormat="false" ht="15" hidden="false" customHeight="true" outlineLevel="0" collapsed="false">
      <c r="A34" s="15" t="str">
        <f aca="false">IF($B34="","",COUNTIF($B$7:$B34,"?*"))</f>
        <v/>
      </c>
      <c r="B34" s="15" t="str">
        <f aca="false">IF('Kartu Stok'!$B34="","",'Kartu Stok'!$B34)</f>
        <v/>
      </c>
      <c r="C34" s="32" t="str">
        <f aca="false">IF('Kartu Stok'!$B34="","",'Kartu Stok'!$C34)</f>
        <v/>
      </c>
      <c r="D34" s="15" t="str">
        <f aca="false">IF('Kartu Stok'!$B34="","",'Kartu Stok'!$D34)</f>
        <v/>
      </c>
      <c r="E34" s="28"/>
      <c r="F34" s="44" t="str">
        <f aca="false">IF($B34="","",'Kartu Stok'!$H34)</f>
        <v/>
      </c>
      <c r="G34" s="52" t="str">
        <f aca="false">IF(OR($B34="",$E34=""),"",N($E34)-N($F34))</f>
        <v/>
      </c>
      <c r="H34" s="27"/>
    </row>
    <row r="35" customFormat="false" ht="15" hidden="false" customHeight="true" outlineLevel="0" collapsed="false">
      <c r="A35" s="15" t="str">
        <f aca="false">IF($B35="","",COUNTIF($B$7:$B35,"?*"))</f>
        <v/>
      </c>
      <c r="B35" s="15" t="str">
        <f aca="false">IF('Kartu Stok'!$B35="","",'Kartu Stok'!$B35)</f>
        <v/>
      </c>
      <c r="C35" s="32" t="str">
        <f aca="false">IF('Kartu Stok'!$B35="","",'Kartu Stok'!$C35)</f>
        <v/>
      </c>
      <c r="D35" s="15" t="str">
        <f aca="false">IF('Kartu Stok'!$B35="","",'Kartu Stok'!$D35)</f>
        <v/>
      </c>
      <c r="E35" s="23"/>
      <c r="F35" s="44" t="str">
        <f aca="false">IF($B35="","",'Kartu Stok'!$H35)</f>
        <v/>
      </c>
      <c r="G35" s="52" t="str">
        <f aca="false">IF(OR($B35="",$E35=""),"",N($E35)-N($F35))</f>
        <v/>
      </c>
      <c r="H35" s="22"/>
    </row>
    <row r="36" customFormat="false" ht="15" hidden="false" customHeight="true" outlineLevel="0" collapsed="false">
      <c r="A36" s="15" t="str">
        <f aca="false">IF($B36="","",COUNTIF($B$7:$B36,"?*"))</f>
        <v/>
      </c>
      <c r="B36" s="15" t="str">
        <f aca="false">IF('Kartu Stok'!$B36="","",'Kartu Stok'!$B36)</f>
        <v/>
      </c>
      <c r="C36" s="32" t="str">
        <f aca="false">IF('Kartu Stok'!$B36="","",'Kartu Stok'!$C36)</f>
        <v/>
      </c>
      <c r="D36" s="15" t="str">
        <f aca="false">IF('Kartu Stok'!$B36="","",'Kartu Stok'!$D36)</f>
        <v/>
      </c>
      <c r="E36" s="28"/>
      <c r="F36" s="44" t="str">
        <f aca="false">IF($B36="","",'Kartu Stok'!$H36)</f>
        <v/>
      </c>
      <c r="G36" s="52" t="str">
        <f aca="false">IF(OR($B36="",$E36=""),"",N($E36)-N($F36))</f>
        <v/>
      </c>
      <c r="H36" s="27"/>
    </row>
    <row r="37" customFormat="false" ht="15" hidden="false" customHeight="true" outlineLevel="0" collapsed="false">
      <c r="A37" s="15" t="str">
        <f aca="false">IF($B37="","",COUNTIF($B$7:$B37,"?*"))</f>
        <v/>
      </c>
      <c r="B37" s="15" t="str">
        <f aca="false">IF('Kartu Stok'!$B37="","",'Kartu Stok'!$B37)</f>
        <v/>
      </c>
      <c r="C37" s="32" t="str">
        <f aca="false">IF('Kartu Stok'!$B37="","",'Kartu Stok'!$C37)</f>
        <v/>
      </c>
      <c r="D37" s="15" t="str">
        <f aca="false">IF('Kartu Stok'!$B37="","",'Kartu Stok'!$D37)</f>
        <v/>
      </c>
      <c r="E37" s="23"/>
      <c r="F37" s="44" t="str">
        <f aca="false">IF($B37="","",'Kartu Stok'!$H37)</f>
        <v/>
      </c>
      <c r="G37" s="52" t="str">
        <f aca="false">IF(OR($B37="",$E37=""),"",N($E37)-N($F37))</f>
        <v/>
      </c>
      <c r="H37" s="22"/>
    </row>
    <row r="38" customFormat="false" ht="15" hidden="false" customHeight="true" outlineLevel="0" collapsed="false">
      <c r="A38" s="15" t="str">
        <f aca="false">IF($B38="","",COUNTIF($B$7:$B38,"?*"))</f>
        <v/>
      </c>
      <c r="B38" s="15" t="str">
        <f aca="false">IF('Kartu Stok'!$B38="","",'Kartu Stok'!$B38)</f>
        <v/>
      </c>
      <c r="C38" s="32" t="str">
        <f aca="false">IF('Kartu Stok'!$B38="","",'Kartu Stok'!$C38)</f>
        <v/>
      </c>
      <c r="D38" s="15" t="str">
        <f aca="false">IF('Kartu Stok'!$B38="","",'Kartu Stok'!$D38)</f>
        <v/>
      </c>
      <c r="E38" s="28"/>
      <c r="F38" s="44" t="str">
        <f aca="false">IF($B38="","",'Kartu Stok'!$H38)</f>
        <v/>
      </c>
      <c r="G38" s="52" t="str">
        <f aca="false">IF(OR($B38="",$E38=""),"",N($E38)-N($F38))</f>
        <v/>
      </c>
      <c r="H38" s="27"/>
    </row>
    <row r="39" customFormat="false" ht="15" hidden="false" customHeight="true" outlineLevel="0" collapsed="false">
      <c r="A39" s="15" t="str">
        <f aca="false">IF($B39="","",COUNTIF($B$7:$B39,"?*"))</f>
        <v/>
      </c>
      <c r="B39" s="15" t="str">
        <f aca="false">IF('Kartu Stok'!$B39="","",'Kartu Stok'!$B39)</f>
        <v/>
      </c>
      <c r="C39" s="32" t="str">
        <f aca="false">IF('Kartu Stok'!$B39="","",'Kartu Stok'!$C39)</f>
        <v/>
      </c>
      <c r="D39" s="15" t="str">
        <f aca="false">IF('Kartu Stok'!$B39="","",'Kartu Stok'!$D39)</f>
        <v/>
      </c>
      <c r="E39" s="23"/>
      <c r="F39" s="44" t="str">
        <f aca="false">IF($B39="","",'Kartu Stok'!$H39)</f>
        <v/>
      </c>
      <c r="G39" s="52" t="str">
        <f aca="false">IF(OR($B39="",$E39=""),"",N($E39)-N($F39))</f>
        <v/>
      </c>
      <c r="H39" s="22"/>
    </row>
    <row r="40" customFormat="false" ht="15" hidden="false" customHeight="true" outlineLevel="0" collapsed="false">
      <c r="A40" s="15" t="str">
        <f aca="false">IF($B40="","",COUNTIF($B$7:$B40,"?*"))</f>
        <v/>
      </c>
      <c r="B40" s="15" t="str">
        <f aca="false">IF('Kartu Stok'!$B40="","",'Kartu Stok'!$B40)</f>
        <v/>
      </c>
      <c r="C40" s="32" t="str">
        <f aca="false">IF('Kartu Stok'!$B40="","",'Kartu Stok'!$C40)</f>
        <v/>
      </c>
      <c r="D40" s="15" t="str">
        <f aca="false">IF('Kartu Stok'!$B40="","",'Kartu Stok'!$D40)</f>
        <v/>
      </c>
      <c r="E40" s="28"/>
      <c r="F40" s="44" t="str">
        <f aca="false">IF($B40="","",'Kartu Stok'!$H40)</f>
        <v/>
      </c>
      <c r="G40" s="52" t="str">
        <f aca="false">IF(OR($B40="",$E40=""),"",N($E40)-N($F40))</f>
        <v/>
      </c>
      <c r="H40" s="27"/>
    </row>
    <row r="41" customFormat="false" ht="15" hidden="false" customHeight="true" outlineLevel="0" collapsed="false">
      <c r="A41" s="15" t="str">
        <f aca="false">IF($B41="","",COUNTIF($B$7:$B41,"?*"))</f>
        <v/>
      </c>
      <c r="B41" s="15" t="str">
        <f aca="false">IF('Kartu Stok'!$B41="","",'Kartu Stok'!$B41)</f>
        <v/>
      </c>
      <c r="C41" s="32" t="str">
        <f aca="false">IF('Kartu Stok'!$B41="","",'Kartu Stok'!$C41)</f>
        <v/>
      </c>
      <c r="D41" s="15" t="str">
        <f aca="false">IF('Kartu Stok'!$B41="","",'Kartu Stok'!$D41)</f>
        <v/>
      </c>
      <c r="E41" s="23"/>
      <c r="F41" s="44" t="str">
        <f aca="false">IF($B41="","",'Kartu Stok'!$H41)</f>
        <v/>
      </c>
      <c r="G41" s="52" t="str">
        <f aca="false">IF(OR($B41="",$E41=""),"",N($E41)-N($F41))</f>
        <v/>
      </c>
      <c r="H41" s="22"/>
    </row>
    <row r="42" customFormat="false" ht="15" hidden="false" customHeight="true" outlineLevel="0" collapsed="false">
      <c r="A42" s="15" t="str">
        <f aca="false">IF($B42="","",COUNTIF($B$7:$B42,"?*"))</f>
        <v/>
      </c>
      <c r="B42" s="15" t="str">
        <f aca="false">IF('Kartu Stok'!$B42="","",'Kartu Stok'!$B42)</f>
        <v/>
      </c>
      <c r="C42" s="32" t="str">
        <f aca="false">IF('Kartu Stok'!$B42="","",'Kartu Stok'!$C42)</f>
        <v/>
      </c>
      <c r="D42" s="15" t="str">
        <f aca="false">IF('Kartu Stok'!$B42="","",'Kartu Stok'!$D42)</f>
        <v/>
      </c>
      <c r="E42" s="28"/>
      <c r="F42" s="44" t="str">
        <f aca="false">IF($B42="","",'Kartu Stok'!$H42)</f>
        <v/>
      </c>
      <c r="G42" s="52" t="str">
        <f aca="false">IF(OR($B42="",$E42=""),"",N($E42)-N($F42))</f>
        <v/>
      </c>
      <c r="H42" s="27"/>
    </row>
    <row r="43" customFormat="false" ht="15" hidden="false" customHeight="true" outlineLevel="0" collapsed="false">
      <c r="A43" s="15" t="str">
        <f aca="false">IF($B43="","",COUNTIF($B$7:$B43,"?*"))</f>
        <v/>
      </c>
      <c r="B43" s="15" t="str">
        <f aca="false">IF('Kartu Stok'!$B43="","",'Kartu Stok'!$B43)</f>
        <v/>
      </c>
      <c r="C43" s="32" t="str">
        <f aca="false">IF('Kartu Stok'!$B43="","",'Kartu Stok'!$C43)</f>
        <v/>
      </c>
      <c r="D43" s="15" t="str">
        <f aca="false">IF('Kartu Stok'!$B43="","",'Kartu Stok'!$D43)</f>
        <v/>
      </c>
      <c r="E43" s="23"/>
      <c r="F43" s="44" t="str">
        <f aca="false">IF($B43="","",'Kartu Stok'!$H43)</f>
        <v/>
      </c>
      <c r="G43" s="52" t="str">
        <f aca="false">IF(OR($B43="",$E43=""),"",N($E43)-N($F43))</f>
        <v/>
      </c>
      <c r="H43" s="22"/>
    </row>
    <row r="44" customFormat="false" ht="15" hidden="false" customHeight="true" outlineLevel="0" collapsed="false">
      <c r="A44" s="15" t="str">
        <f aca="false">IF($B44="","",COUNTIF($B$7:$B44,"?*"))</f>
        <v/>
      </c>
      <c r="B44" s="15" t="str">
        <f aca="false">IF('Kartu Stok'!$B44="","",'Kartu Stok'!$B44)</f>
        <v/>
      </c>
      <c r="C44" s="32" t="str">
        <f aca="false">IF('Kartu Stok'!$B44="","",'Kartu Stok'!$C44)</f>
        <v/>
      </c>
      <c r="D44" s="15" t="str">
        <f aca="false">IF('Kartu Stok'!$B44="","",'Kartu Stok'!$D44)</f>
        <v/>
      </c>
      <c r="E44" s="28"/>
      <c r="F44" s="44" t="str">
        <f aca="false">IF($B44="","",'Kartu Stok'!$H44)</f>
        <v/>
      </c>
      <c r="G44" s="52" t="str">
        <f aca="false">IF(OR($B44="",$E44=""),"",N($E44)-N($F44))</f>
        <v/>
      </c>
      <c r="H44" s="27"/>
    </row>
    <row r="45" customFormat="false" ht="15" hidden="false" customHeight="true" outlineLevel="0" collapsed="false">
      <c r="A45" s="15" t="str">
        <f aca="false">IF($B45="","",COUNTIF($B$7:$B45,"?*"))</f>
        <v/>
      </c>
      <c r="B45" s="15" t="str">
        <f aca="false">IF('Kartu Stok'!$B45="","",'Kartu Stok'!$B45)</f>
        <v/>
      </c>
      <c r="C45" s="32" t="str">
        <f aca="false">IF('Kartu Stok'!$B45="","",'Kartu Stok'!$C45)</f>
        <v/>
      </c>
      <c r="D45" s="15" t="str">
        <f aca="false">IF('Kartu Stok'!$B45="","",'Kartu Stok'!$D45)</f>
        <v/>
      </c>
      <c r="E45" s="23"/>
      <c r="F45" s="44" t="str">
        <f aca="false">IF($B45="","",'Kartu Stok'!$H45)</f>
        <v/>
      </c>
      <c r="G45" s="52" t="str">
        <f aca="false">IF(OR($B45="",$E45=""),"",N($E45)-N($F45))</f>
        <v/>
      </c>
      <c r="H45" s="22"/>
    </row>
    <row r="46" customFormat="false" ht="15" hidden="false" customHeight="true" outlineLevel="0" collapsed="false">
      <c r="A46" s="15" t="str">
        <f aca="false">IF($B46="","",COUNTIF($B$7:$B46,"?*"))</f>
        <v/>
      </c>
      <c r="B46" s="15" t="str">
        <f aca="false">IF('Kartu Stok'!$B46="","",'Kartu Stok'!$B46)</f>
        <v/>
      </c>
      <c r="C46" s="32" t="str">
        <f aca="false">IF('Kartu Stok'!$B46="","",'Kartu Stok'!$C46)</f>
        <v/>
      </c>
      <c r="D46" s="15" t="str">
        <f aca="false">IF('Kartu Stok'!$B46="","",'Kartu Stok'!$D46)</f>
        <v/>
      </c>
      <c r="E46" s="28"/>
      <c r="F46" s="44" t="str">
        <f aca="false">IF($B46="","",'Kartu Stok'!$H46)</f>
        <v/>
      </c>
      <c r="G46" s="52" t="str">
        <f aca="false">IF(OR($B46="",$E46=""),"",N($E46)-N($F46))</f>
        <v/>
      </c>
      <c r="H46" s="27"/>
    </row>
    <row r="47" customFormat="false" ht="15" hidden="false" customHeight="true" outlineLevel="0" collapsed="false">
      <c r="A47" s="15" t="str">
        <f aca="false">IF($B47="","",COUNTIF($B$7:$B47,"?*"))</f>
        <v/>
      </c>
      <c r="B47" s="15" t="str">
        <f aca="false">IF('Kartu Stok'!$B47="","",'Kartu Stok'!$B47)</f>
        <v/>
      </c>
      <c r="C47" s="32" t="str">
        <f aca="false">IF('Kartu Stok'!$B47="","",'Kartu Stok'!$C47)</f>
        <v/>
      </c>
      <c r="D47" s="15" t="str">
        <f aca="false">IF('Kartu Stok'!$B47="","",'Kartu Stok'!$D47)</f>
        <v/>
      </c>
      <c r="E47" s="23"/>
      <c r="F47" s="44" t="str">
        <f aca="false">IF($B47="","",'Kartu Stok'!$H47)</f>
        <v/>
      </c>
      <c r="G47" s="52" t="str">
        <f aca="false">IF(OR($B47="",$E47=""),"",N($E47)-N($F47))</f>
        <v/>
      </c>
      <c r="H47" s="22"/>
    </row>
    <row r="48" customFormat="false" ht="15" hidden="false" customHeight="true" outlineLevel="0" collapsed="false">
      <c r="A48" s="15" t="str">
        <f aca="false">IF($B48="","",COUNTIF($B$7:$B48,"?*"))</f>
        <v/>
      </c>
      <c r="B48" s="15" t="str">
        <f aca="false">IF('Kartu Stok'!$B48="","",'Kartu Stok'!$B48)</f>
        <v/>
      </c>
      <c r="C48" s="32" t="str">
        <f aca="false">IF('Kartu Stok'!$B48="","",'Kartu Stok'!$C48)</f>
        <v/>
      </c>
      <c r="D48" s="15" t="str">
        <f aca="false">IF('Kartu Stok'!$B48="","",'Kartu Stok'!$D48)</f>
        <v/>
      </c>
      <c r="E48" s="28"/>
      <c r="F48" s="44" t="str">
        <f aca="false">IF($B48="","",'Kartu Stok'!$H48)</f>
        <v/>
      </c>
      <c r="G48" s="52" t="str">
        <f aca="false">IF(OR($B48="",$E48=""),"",N($E48)-N($F48))</f>
        <v/>
      </c>
      <c r="H48" s="27"/>
    </row>
    <row r="49" customFormat="false" ht="15" hidden="false" customHeight="true" outlineLevel="0" collapsed="false">
      <c r="A49" s="15" t="str">
        <f aca="false">IF($B49="","",COUNTIF($B$7:$B49,"?*"))</f>
        <v/>
      </c>
      <c r="B49" s="15" t="str">
        <f aca="false">IF('Kartu Stok'!$B49="","",'Kartu Stok'!$B49)</f>
        <v/>
      </c>
      <c r="C49" s="32" t="str">
        <f aca="false">IF('Kartu Stok'!$B49="","",'Kartu Stok'!$C49)</f>
        <v/>
      </c>
      <c r="D49" s="15" t="str">
        <f aca="false">IF('Kartu Stok'!$B49="","",'Kartu Stok'!$D49)</f>
        <v/>
      </c>
      <c r="E49" s="23"/>
      <c r="F49" s="44" t="str">
        <f aca="false">IF($B49="","",'Kartu Stok'!$H49)</f>
        <v/>
      </c>
      <c r="G49" s="52" t="str">
        <f aca="false">IF(OR($B49="",$E49=""),"",N($E49)-N($F49))</f>
        <v/>
      </c>
      <c r="H49" s="22"/>
    </row>
    <row r="50" customFormat="false" ht="15" hidden="false" customHeight="true" outlineLevel="0" collapsed="false">
      <c r="A50" s="15" t="str">
        <f aca="false">IF($B50="","",COUNTIF($B$7:$B50,"?*"))</f>
        <v/>
      </c>
      <c r="B50" s="15" t="str">
        <f aca="false">IF('Kartu Stok'!$B50="","",'Kartu Stok'!$B50)</f>
        <v/>
      </c>
      <c r="C50" s="32" t="str">
        <f aca="false">IF('Kartu Stok'!$B50="","",'Kartu Stok'!$C50)</f>
        <v/>
      </c>
      <c r="D50" s="15" t="str">
        <f aca="false">IF('Kartu Stok'!$B50="","",'Kartu Stok'!$D50)</f>
        <v/>
      </c>
      <c r="E50" s="28"/>
      <c r="F50" s="44" t="str">
        <f aca="false">IF($B50="","",'Kartu Stok'!$H50)</f>
        <v/>
      </c>
      <c r="G50" s="52" t="str">
        <f aca="false">IF(OR($B50="",$E50=""),"",N($E50)-N($F50))</f>
        <v/>
      </c>
      <c r="H50" s="27"/>
    </row>
    <row r="51" customFormat="false" ht="15" hidden="false" customHeight="true" outlineLevel="0" collapsed="false">
      <c r="A51" s="15" t="str">
        <f aca="false">IF($B51="","",COUNTIF($B$7:$B51,"?*"))</f>
        <v/>
      </c>
      <c r="B51" s="15" t="str">
        <f aca="false">IF('Kartu Stok'!$B51="","",'Kartu Stok'!$B51)</f>
        <v/>
      </c>
      <c r="C51" s="32" t="str">
        <f aca="false">IF('Kartu Stok'!$B51="","",'Kartu Stok'!$C51)</f>
        <v/>
      </c>
      <c r="D51" s="15" t="str">
        <f aca="false">IF('Kartu Stok'!$B51="","",'Kartu Stok'!$D51)</f>
        <v/>
      </c>
      <c r="E51" s="23"/>
      <c r="F51" s="44" t="str">
        <f aca="false">IF($B51="","",'Kartu Stok'!$H51)</f>
        <v/>
      </c>
      <c r="G51" s="52" t="str">
        <f aca="false">IF(OR($B51="",$E51=""),"",N($E51)-N($F51))</f>
        <v/>
      </c>
      <c r="H51" s="22"/>
    </row>
    <row r="52" customFormat="false" ht="15" hidden="false" customHeight="true" outlineLevel="0" collapsed="false">
      <c r="A52" s="15" t="str">
        <f aca="false">IF($B52="","",COUNTIF($B$7:$B52,"?*"))</f>
        <v/>
      </c>
      <c r="B52" s="15" t="str">
        <f aca="false">IF('Kartu Stok'!$B52="","",'Kartu Stok'!$B52)</f>
        <v/>
      </c>
      <c r="C52" s="32" t="str">
        <f aca="false">IF('Kartu Stok'!$B52="","",'Kartu Stok'!$C52)</f>
        <v/>
      </c>
      <c r="D52" s="15" t="str">
        <f aca="false">IF('Kartu Stok'!$B52="","",'Kartu Stok'!$D52)</f>
        <v/>
      </c>
      <c r="E52" s="28"/>
      <c r="F52" s="44" t="str">
        <f aca="false">IF($B52="","",'Kartu Stok'!$H52)</f>
        <v/>
      </c>
      <c r="G52" s="52" t="str">
        <f aca="false">IF(OR($B52="",$E52=""),"",N($E52)-N($F52))</f>
        <v/>
      </c>
      <c r="H52" s="27"/>
    </row>
    <row r="53" customFormat="false" ht="15" hidden="false" customHeight="true" outlineLevel="0" collapsed="false">
      <c r="A53" s="15" t="str">
        <f aca="false">IF($B53="","",COUNTIF($B$7:$B53,"?*"))</f>
        <v/>
      </c>
      <c r="B53" s="15" t="str">
        <f aca="false">IF('Kartu Stok'!$B53="","",'Kartu Stok'!$B53)</f>
        <v/>
      </c>
      <c r="C53" s="32" t="str">
        <f aca="false">IF('Kartu Stok'!$B53="","",'Kartu Stok'!$C53)</f>
        <v/>
      </c>
      <c r="D53" s="15" t="str">
        <f aca="false">IF('Kartu Stok'!$B53="","",'Kartu Stok'!$D53)</f>
        <v/>
      </c>
      <c r="E53" s="23"/>
      <c r="F53" s="44" t="str">
        <f aca="false">IF($B53="","",'Kartu Stok'!$H53)</f>
        <v/>
      </c>
      <c r="G53" s="52" t="str">
        <f aca="false">IF(OR($B53="",$E53=""),"",N($E53)-N($F53))</f>
        <v/>
      </c>
      <c r="H53" s="22"/>
    </row>
    <row r="54" customFormat="false" ht="15" hidden="false" customHeight="true" outlineLevel="0" collapsed="false">
      <c r="A54" s="15" t="str">
        <f aca="false">IF($B54="","",COUNTIF($B$7:$B54,"?*"))</f>
        <v/>
      </c>
      <c r="B54" s="15" t="str">
        <f aca="false">IF('Kartu Stok'!$B54="","",'Kartu Stok'!$B54)</f>
        <v/>
      </c>
      <c r="C54" s="32" t="str">
        <f aca="false">IF('Kartu Stok'!$B54="","",'Kartu Stok'!$C54)</f>
        <v/>
      </c>
      <c r="D54" s="15" t="str">
        <f aca="false">IF('Kartu Stok'!$B54="","",'Kartu Stok'!$D54)</f>
        <v/>
      </c>
      <c r="E54" s="28"/>
      <c r="F54" s="44" t="str">
        <f aca="false">IF($B54="","",'Kartu Stok'!$H54)</f>
        <v/>
      </c>
      <c r="G54" s="52" t="str">
        <f aca="false">IF(OR($B54="",$E54=""),"",N($E54)-N($F54))</f>
        <v/>
      </c>
      <c r="H54" s="27"/>
    </row>
    <row r="55" customFormat="false" ht="15" hidden="false" customHeight="true" outlineLevel="0" collapsed="false">
      <c r="A55" s="15" t="str">
        <f aca="false">IF($B55="","",COUNTIF($B$7:$B55,"?*"))</f>
        <v/>
      </c>
      <c r="B55" s="15" t="str">
        <f aca="false">IF('Kartu Stok'!$B55="","",'Kartu Stok'!$B55)</f>
        <v/>
      </c>
      <c r="C55" s="32" t="str">
        <f aca="false">IF('Kartu Stok'!$B55="","",'Kartu Stok'!$C55)</f>
        <v/>
      </c>
      <c r="D55" s="15" t="str">
        <f aca="false">IF('Kartu Stok'!$B55="","",'Kartu Stok'!$D55)</f>
        <v/>
      </c>
      <c r="E55" s="23"/>
      <c r="F55" s="44" t="str">
        <f aca="false">IF($B55="","",'Kartu Stok'!$H55)</f>
        <v/>
      </c>
      <c r="G55" s="52" t="str">
        <f aca="false">IF(OR($B55="",$E55=""),"",N($E55)-N($F55))</f>
        <v/>
      </c>
      <c r="H55" s="22"/>
    </row>
    <row r="56" customFormat="false" ht="15" hidden="false" customHeight="true" outlineLevel="0" collapsed="false">
      <c r="A56" s="15" t="str">
        <f aca="false">IF($B56="","",COUNTIF($B$7:$B56,"?*"))</f>
        <v/>
      </c>
      <c r="B56" s="15" t="str">
        <f aca="false">IF('Kartu Stok'!$B56="","",'Kartu Stok'!$B56)</f>
        <v/>
      </c>
      <c r="C56" s="32" t="str">
        <f aca="false">IF('Kartu Stok'!$B56="","",'Kartu Stok'!$C56)</f>
        <v/>
      </c>
      <c r="D56" s="15" t="str">
        <f aca="false">IF('Kartu Stok'!$B56="","",'Kartu Stok'!$D56)</f>
        <v/>
      </c>
      <c r="E56" s="28"/>
      <c r="F56" s="44" t="str">
        <f aca="false">IF($B56="","",'Kartu Stok'!$H56)</f>
        <v/>
      </c>
      <c r="G56" s="52" t="str">
        <f aca="false">IF(OR($B56="",$E56=""),"",N($E56)-N($F56))</f>
        <v/>
      </c>
      <c r="H56" s="27"/>
    </row>
    <row r="57" customFormat="false" ht="15" hidden="false" customHeight="true" outlineLevel="0" collapsed="false">
      <c r="A57" s="15" t="str">
        <f aca="false">IF($B57="","",COUNTIF($B$7:$B57,"?*"))</f>
        <v/>
      </c>
      <c r="B57" s="15" t="str">
        <f aca="false">IF('Kartu Stok'!$B57="","",'Kartu Stok'!$B57)</f>
        <v/>
      </c>
      <c r="C57" s="32" t="str">
        <f aca="false">IF('Kartu Stok'!$B57="","",'Kartu Stok'!$C57)</f>
        <v/>
      </c>
      <c r="D57" s="15" t="str">
        <f aca="false">IF('Kartu Stok'!$B57="","",'Kartu Stok'!$D57)</f>
        <v/>
      </c>
      <c r="E57" s="23"/>
      <c r="F57" s="44" t="str">
        <f aca="false">IF($B57="","",'Kartu Stok'!$H57)</f>
        <v/>
      </c>
      <c r="G57" s="52" t="str">
        <f aca="false">IF(OR($B57="",$E57=""),"",N($E57)-N($F57))</f>
        <v/>
      </c>
      <c r="H57" s="22"/>
    </row>
    <row r="58" customFormat="false" ht="15" hidden="false" customHeight="true" outlineLevel="0" collapsed="false">
      <c r="A58" s="15" t="str">
        <f aca="false">IF($B58="","",COUNTIF($B$7:$B58,"?*"))</f>
        <v/>
      </c>
      <c r="B58" s="15" t="str">
        <f aca="false">IF('Kartu Stok'!$B58="","",'Kartu Stok'!$B58)</f>
        <v/>
      </c>
      <c r="C58" s="32" t="str">
        <f aca="false">IF('Kartu Stok'!$B58="","",'Kartu Stok'!$C58)</f>
        <v/>
      </c>
      <c r="D58" s="15" t="str">
        <f aca="false">IF('Kartu Stok'!$B58="","",'Kartu Stok'!$D58)</f>
        <v/>
      </c>
      <c r="E58" s="28"/>
      <c r="F58" s="44" t="str">
        <f aca="false">IF($B58="","",'Kartu Stok'!$H58)</f>
        <v/>
      </c>
      <c r="G58" s="52" t="str">
        <f aca="false">IF(OR($B58="",$E58=""),"",N($E58)-N($F58))</f>
        <v/>
      </c>
      <c r="H58" s="27"/>
    </row>
    <row r="59" customFormat="false" ht="15" hidden="false" customHeight="true" outlineLevel="0" collapsed="false">
      <c r="A59" s="15" t="str">
        <f aca="false">IF($B59="","",COUNTIF($B$7:$B59,"?*"))</f>
        <v/>
      </c>
      <c r="B59" s="15" t="str">
        <f aca="false">IF('Kartu Stok'!$B59="","",'Kartu Stok'!$B59)</f>
        <v/>
      </c>
      <c r="C59" s="32" t="str">
        <f aca="false">IF('Kartu Stok'!$B59="","",'Kartu Stok'!$C59)</f>
        <v/>
      </c>
      <c r="D59" s="15" t="str">
        <f aca="false">IF('Kartu Stok'!$B59="","",'Kartu Stok'!$D59)</f>
        <v/>
      </c>
      <c r="E59" s="23"/>
      <c r="F59" s="44" t="str">
        <f aca="false">IF($B59="","",'Kartu Stok'!$H59)</f>
        <v/>
      </c>
      <c r="G59" s="52" t="str">
        <f aca="false">IF(OR($B59="",$E59=""),"",N($E59)-N($F59))</f>
        <v/>
      </c>
      <c r="H59" s="22"/>
    </row>
    <row r="60" customFormat="false" ht="15" hidden="false" customHeight="true" outlineLevel="0" collapsed="false">
      <c r="A60" s="15" t="str">
        <f aca="false">IF($B60="","",COUNTIF($B$7:$B60,"?*"))</f>
        <v/>
      </c>
      <c r="B60" s="15" t="str">
        <f aca="false">IF('Kartu Stok'!$B60="","",'Kartu Stok'!$B60)</f>
        <v/>
      </c>
      <c r="C60" s="32" t="str">
        <f aca="false">IF('Kartu Stok'!$B60="","",'Kartu Stok'!$C60)</f>
        <v/>
      </c>
      <c r="D60" s="15" t="str">
        <f aca="false">IF('Kartu Stok'!$B60="","",'Kartu Stok'!$D60)</f>
        <v/>
      </c>
      <c r="E60" s="28"/>
      <c r="F60" s="44" t="str">
        <f aca="false">IF($B60="","",'Kartu Stok'!$H60)</f>
        <v/>
      </c>
      <c r="G60" s="52" t="str">
        <f aca="false">IF(OR($B60="",$E60=""),"",N($E60)-N($F60))</f>
        <v/>
      </c>
      <c r="H60" s="27"/>
    </row>
    <row r="61" customFormat="false" ht="15" hidden="false" customHeight="true" outlineLevel="0" collapsed="false">
      <c r="A61" s="15" t="str">
        <f aca="false">IF($B61="","",COUNTIF($B$7:$B61,"?*"))</f>
        <v/>
      </c>
      <c r="B61" s="15" t="str">
        <f aca="false">IF('Kartu Stok'!$B61="","",'Kartu Stok'!$B61)</f>
        <v/>
      </c>
      <c r="C61" s="32" t="str">
        <f aca="false">IF('Kartu Stok'!$B61="","",'Kartu Stok'!$C61)</f>
        <v/>
      </c>
      <c r="D61" s="15" t="str">
        <f aca="false">IF('Kartu Stok'!$B61="","",'Kartu Stok'!$D61)</f>
        <v/>
      </c>
      <c r="E61" s="23"/>
      <c r="F61" s="44" t="str">
        <f aca="false">IF($B61="","",'Kartu Stok'!$H61)</f>
        <v/>
      </c>
      <c r="G61" s="52" t="str">
        <f aca="false">IF(OR($B61="",$E61=""),"",N($E61)-N($F61))</f>
        <v/>
      </c>
      <c r="H61" s="22"/>
    </row>
    <row r="62" customFormat="false" ht="15" hidden="false" customHeight="true" outlineLevel="0" collapsed="false">
      <c r="A62" s="15" t="str">
        <f aca="false">IF($B62="","",COUNTIF($B$7:$B62,"?*"))</f>
        <v/>
      </c>
      <c r="B62" s="15" t="str">
        <f aca="false">IF('Kartu Stok'!$B62="","",'Kartu Stok'!$B62)</f>
        <v/>
      </c>
      <c r="C62" s="32" t="str">
        <f aca="false">IF('Kartu Stok'!$B62="","",'Kartu Stok'!$C62)</f>
        <v/>
      </c>
      <c r="D62" s="15" t="str">
        <f aca="false">IF('Kartu Stok'!$B62="","",'Kartu Stok'!$D62)</f>
        <v/>
      </c>
      <c r="E62" s="28"/>
      <c r="F62" s="44" t="str">
        <f aca="false">IF($B62="","",'Kartu Stok'!$H62)</f>
        <v/>
      </c>
      <c r="G62" s="52" t="str">
        <f aca="false">IF(OR($B62="",$E62=""),"",N($E62)-N($F62))</f>
        <v/>
      </c>
      <c r="H62" s="27"/>
    </row>
    <row r="63" customFormat="false" ht="15" hidden="false" customHeight="true" outlineLevel="0" collapsed="false">
      <c r="A63" s="15" t="str">
        <f aca="false">IF($B63="","",COUNTIF($B$7:$B63,"?*"))</f>
        <v/>
      </c>
      <c r="B63" s="15" t="str">
        <f aca="false">IF('Kartu Stok'!$B63="","",'Kartu Stok'!$B63)</f>
        <v/>
      </c>
      <c r="C63" s="32" t="str">
        <f aca="false">IF('Kartu Stok'!$B63="","",'Kartu Stok'!$C63)</f>
        <v/>
      </c>
      <c r="D63" s="15" t="str">
        <f aca="false">IF('Kartu Stok'!$B63="","",'Kartu Stok'!$D63)</f>
        <v/>
      </c>
      <c r="E63" s="23"/>
      <c r="F63" s="44" t="str">
        <f aca="false">IF($B63="","",'Kartu Stok'!$H63)</f>
        <v/>
      </c>
      <c r="G63" s="52" t="str">
        <f aca="false">IF(OR($B63="",$E63=""),"",N($E63)-N($F63))</f>
        <v/>
      </c>
      <c r="H63" s="22"/>
    </row>
    <row r="64" customFormat="false" ht="15" hidden="false" customHeight="true" outlineLevel="0" collapsed="false">
      <c r="A64" s="15" t="str">
        <f aca="false">IF($B64="","",COUNTIF($B$7:$B64,"?*"))</f>
        <v/>
      </c>
      <c r="B64" s="15" t="str">
        <f aca="false">IF('Kartu Stok'!$B64="","",'Kartu Stok'!$B64)</f>
        <v/>
      </c>
      <c r="C64" s="32" t="str">
        <f aca="false">IF('Kartu Stok'!$B64="","",'Kartu Stok'!$C64)</f>
        <v/>
      </c>
      <c r="D64" s="15" t="str">
        <f aca="false">IF('Kartu Stok'!$B64="","",'Kartu Stok'!$D64)</f>
        <v/>
      </c>
      <c r="E64" s="28"/>
      <c r="F64" s="44" t="str">
        <f aca="false">IF($B64="","",'Kartu Stok'!$H64)</f>
        <v/>
      </c>
      <c r="G64" s="52" t="str">
        <f aca="false">IF(OR($B64="",$E64=""),"",N($E64)-N($F64))</f>
        <v/>
      </c>
      <c r="H64" s="27"/>
    </row>
    <row r="65" customFormat="false" ht="15" hidden="false" customHeight="true" outlineLevel="0" collapsed="false">
      <c r="A65" s="15" t="str">
        <f aca="false">IF($B65="","",COUNTIF($B$7:$B65,"?*"))</f>
        <v/>
      </c>
      <c r="B65" s="15" t="str">
        <f aca="false">IF('Kartu Stok'!$B65="","",'Kartu Stok'!$B65)</f>
        <v/>
      </c>
      <c r="C65" s="32" t="str">
        <f aca="false">IF('Kartu Stok'!$B65="","",'Kartu Stok'!$C65)</f>
        <v/>
      </c>
      <c r="D65" s="15" t="str">
        <f aca="false">IF('Kartu Stok'!$B65="","",'Kartu Stok'!$D65)</f>
        <v/>
      </c>
      <c r="E65" s="23"/>
      <c r="F65" s="44" t="str">
        <f aca="false">IF($B65="","",'Kartu Stok'!$H65)</f>
        <v/>
      </c>
      <c r="G65" s="52" t="str">
        <f aca="false">IF(OR($B65="",$E65=""),"",N($E65)-N($F65))</f>
        <v/>
      </c>
      <c r="H65" s="22"/>
    </row>
    <row r="66" customFormat="false" ht="15" hidden="false" customHeight="true" outlineLevel="0" collapsed="false">
      <c r="A66" s="15" t="str">
        <f aca="false">IF($B66="","",COUNTIF($B$7:$B66,"?*"))</f>
        <v/>
      </c>
      <c r="B66" s="15" t="str">
        <f aca="false">IF('Kartu Stok'!$B66="","",'Kartu Stok'!$B66)</f>
        <v/>
      </c>
      <c r="C66" s="32" t="str">
        <f aca="false">IF('Kartu Stok'!$B66="","",'Kartu Stok'!$C66)</f>
        <v/>
      </c>
      <c r="D66" s="15" t="str">
        <f aca="false">IF('Kartu Stok'!$B66="","",'Kartu Stok'!$D66)</f>
        <v/>
      </c>
      <c r="E66" s="28"/>
      <c r="F66" s="44" t="str">
        <f aca="false">IF($B66="","",'Kartu Stok'!$H66)</f>
        <v/>
      </c>
      <c r="G66" s="52" t="str">
        <f aca="false">IF(OR($B66="",$E66=""),"",N($E66)-N($F66))</f>
        <v/>
      </c>
      <c r="H66" s="27"/>
    </row>
    <row r="67" customFormat="false" ht="15" hidden="false" customHeight="true" outlineLevel="0" collapsed="false">
      <c r="A67" s="15" t="str">
        <f aca="false">IF($B67="","",COUNTIF($B$7:$B67,"?*"))</f>
        <v/>
      </c>
      <c r="B67" s="15" t="str">
        <f aca="false">IF('Kartu Stok'!$B67="","",'Kartu Stok'!$B67)</f>
        <v/>
      </c>
      <c r="C67" s="32" t="str">
        <f aca="false">IF('Kartu Stok'!$B67="","",'Kartu Stok'!$C67)</f>
        <v/>
      </c>
      <c r="D67" s="15" t="str">
        <f aca="false">IF('Kartu Stok'!$B67="","",'Kartu Stok'!$D67)</f>
        <v/>
      </c>
      <c r="E67" s="23"/>
      <c r="F67" s="44" t="str">
        <f aca="false">IF($B67="","",'Kartu Stok'!$H67)</f>
        <v/>
      </c>
      <c r="G67" s="52" t="str">
        <f aca="false">IF(OR($B67="",$E67=""),"",N($E67)-N($F67))</f>
        <v/>
      </c>
      <c r="H67" s="22"/>
    </row>
    <row r="68" customFormat="false" ht="15" hidden="false" customHeight="true" outlineLevel="0" collapsed="false">
      <c r="A68" s="15" t="str">
        <f aca="false">IF($B68="","",COUNTIF($B$7:$B68,"?*"))</f>
        <v/>
      </c>
      <c r="B68" s="15" t="str">
        <f aca="false">IF('Kartu Stok'!$B68="","",'Kartu Stok'!$B68)</f>
        <v/>
      </c>
      <c r="C68" s="32" t="str">
        <f aca="false">IF('Kartu Stok'!$B68="","",'Kartu Stok'!$C68)</f>
        <v/>
      </c>
      <c r="D68" s="15" t="str">
        <f aca="false">IF('Kartu Stok'!$B68="","",'Kartu Stok'!$D68)</f>
        <v/>
      </c>
      <c r="E68" s="28"/>
      <c r="F68" s="44" t="str">
        <f aca="false">IF($B68="","",'Kartu Stok'!$H68)</f>
        <v/>
      </c>
      <c r="G68" s="52" t="str">
        <f aca="false">IF(OR($B68="",$E68=""),"",N($E68)-N($F68))</f>
        <v/>
      </c>
      <c r="H68" s="27"/>
    </row>
    <row r="69" customFormat="false" ht="15" hidden="false" customHeight="true" outlineLevel="0" collapsed="false">
      <c r="A69" s="15" t="str">
        <f aca="false">IF($B69="","",COUNTIF($B$7:$B69,"?*"))</f>
        <v/>
      </c>
      <c r="B69" s="15" t="str">
        <f aca="false">IF('Kartu Stok'!$B69="","",'Kartu Stok'!$B69)</f>
        <v/>
      </c>
      <c r="C69" s="32" t="str">
        <f aca="false">IF('Kartu Stok'!$B69="","",'Kartu Stok'!$C69)</f>
        <v/>
      </c>
      <c r="D69" s="15" t="str">
        <f aca="false">IF('Kartu Stok'!$B69="","",'Kartu Stok'!$D69)</f>
        <v/>
      </c>
      <c r="E69" s="23"/>
      <c r="F69" s="44" t="str">
        <f aca="false">IF($B69="","",'Kartu Stok'!$H69)</f>
        <v/>
      </c>
      <c r="G69" s="52" t="str">
        <f aca="false">IF(OR($B69="",$E69=""),"",N($E69)-N($F69))</f>
        <v/>
      </c>
      <c r="H69" s="22"/>
    </row>
    <row r="70" customFormat="false" ht="15" hidden="false" customHeight="true" outlineLevel="0" collapsed="false">
      <c r="A70" s="15" t="str">
        <f aca="false">IF($B70="","",COUNTIF($B$7:$B70,"?*"))</f>
        <v/>
      </c>
      <c r="B70" s="15" t="str">
        <f aca="false">IF('Kartu Stok'!$B70="","",'Kartu Stok'!$B70)</f>
        <v/>
      </c>
      <c r="C70" s="32" t="str">
        <f aca="false">IF('Kartu Stok'!$B70="","",'Kartu Stok'!$C70)</f>
        <v/>
      </c>
      <c r="D70" s="15" t="str">
        <f aca="false">IF('Kartu Stok'!$B70="","",'Kartu Stok'!$D70)</f>
        <v/>
      </c>
      <c r="E70" s="28"/>
      <c r="F70" s="44" t="str">
        <f aca="false">IF($B70="","",'Kartu Stok'!$H70)</f>
        <v/>
      </c>
      <c r="G70" s="52" t="str">
        <f aca="false">IF(OR($B70="",$E70=""),"",N($E70)-N($F70))</f>
        <v/>
      </c>
      <c r="H70" s="27"/>
    </row>
    <row r="71" customFormat="false" ht="15" hidden="false" customHeight="true" outlineLevel="0" collapsed="false">
      <c r="A71" s="15" t="str">
        <f aca="false">IF($B71="","",COUNTIF($B$7:$B71,"?*"))</f>
        <v/>
      </c>
      <c r="B71" s="15" t="str">
        <f aca="false">IF('Kartu Stok'!$B71="","",'Kartu Stok'!$B71)</f>
        <v/>
      </c>
      <c r="C71" s="32" t="str">
        <f aca="false">IF('Kartu Stok'!$B71="","",'Kartu Stok'!$C71)</f>
        <v/>
      </c>
      <c r="D71" s="15" t="str">
        <f aca="false">IF('Kartu Stok'!$B71="","",'Kartu Stok'!$D71)</f>
        <v/>
      </c>
      <c r="E71" s="23"/>
      <c r="F71" s="44" t="str">
        <f aca="false">IF($B71="","",'Kartu Stok'!$H71)</f>
        <v/>
      </c>
      <c r="G71" s="52" t="str">
        <f aca="false">IF(OR($B71="",$E71=""),"",N($E71)-N($F71))</f>
        <v/>
      </c>
      <c r="H71" s="22"/>
    </row>
    <row r="72" customFormat="false" ht="15" hidden="false" customHeight="true" outlineLevel="0" collapsed="false">
      <c r="A72" s="15" t="str">
        <f aca="false">IF($B72="","",COUNTIF($B$7:$B72,"?*"))</f>
        <v/>
      </c>
      <c r="B72" s="15" t="str">
        <f aca="false">IF('Kartu Stok'!$B72="","",'Kartu Stok'!$B72)</f>
        <v/>
      </c>
      <c r="C72" s="32" t="str">
        <f aca="false">IF('Kartu Stok'!$B72="","",'Kartu Stok'!$C72)</f>
        <v/>
      </c>
      <c r="D72" s="15" t="str">
        <f aca="false">IF('Kartu Stok'!$B72="","",'Kartu Stok'!$D72)</f>
        <v/>
      </c>
      <c r="E72" s="28"/>
      <c r="F72" s="44" t="str">
        <f aca="false">IF($B72="","",'Kartu Stok'!$H72)</f>
        <v/>
      </c>
      <c r="G72" s="52" t="str">
        <f aca="false">IF(OR($B72="",$E72=""),"",N($E72)-N($F72))</f>
        <v/>
      </c>
      <c r="H72" s="27"/>
    </row>
    <row r="73" customFormat="false" ht="15" hidden="false" customHeight="true" outlineLevel="0" collapsed="false">
      <c r="A73" s="15" t="str">
        <f aca="false">IF($B73="","",COUNTIF($B$7:$B73,"?*"))</f>
        <v/>
      </c>
      <c r="B73" s="15" t="str">
        <f aca="false">IF('Kartu Stok'!$B73="","",'Kartu Stok'!$B73)</f>
        <v/>
      </c>
      <c r="C73" s="32" t="str">
        <f aca="false">IF('Kartu Stok'!$B73="","",'Kartu Stok'!$C73)</f>
        <v/>
      </c>
      <c r="D73" s="15" t="str">
        <f aca="false">IF('Kartu Stok'!$B73="","",'Kartu Stok'!$D73)</f>
        <v/>
      </c>
      <c r="E73" s="23"/>
      <c r="F73" s="44" t="str">
        <f aca="false">IF($B73="","",'Kartu Stok'!$H73)</f>
        <v/>
      </c>
      <c r="G73" s="52" t="str">
        <f aca="false">IF(OR($B73="",$E73=""),"",N($E73)-N($F73))</f>
        <v/>
      </c>
      <c r="H73" s="22"/>
    </row>
    <row r="74" customFormat="false" ht="15" hidden="false" customHeight="true" outlineLevel="0" collapsed="false">
      <c r="A74" s="15" t="str">
        <f aca="false">IF($B74="","",COUNTIF($B$7:$B74,"?*"))</f>
        <v/>
      </c>
      <c r="B74" s="15" t="str">
        <f aca="false">IF('Kartu Stok'!$B74="","",'Kartu Stok'!$B74)</f>
        <v/>
      </c>
      <c r="C74" s="32" t="str">
        <f aca="false">IF('Kartu Stok'!$B74="","",'Kartu Stok'!$C74)</f>
        <v/>
      </c>
      <c r="D74" s="15" t="str">
        <f aca="false">IF('Kartu Stok'!$B74="","",'Kartu Stok'!$D74)</f>
        <v/>
      </c>
      <c r="E74" s="28"/>
      <c r="F74" s="44" t="str">
        <f aca="false">IF($B74="","",'Kartu Stok'!$H74)</f>
        <v/>
      </c>
      <c r="G74" s="52" t="str">
        <f aca="false">IF(OR($B74="",$E74=""),"",N($E74)-N($F74))</f>
        <v/>
      </c>
      <c r="H74" s="27"/>
    </row>
    <row r="75" customFormat="false" ht="15" hidden="false" customHeight="true" outlineLevel="0" collapsed="false">
      <c r="A75" s="15" t="str">
        <f aca="false">IF($B75="","",COUNTIF($B$7:$B75,"?*"))</f>
        <v/>
      </c>
      <c r="B75" s="15" t="str">
        <f aca="false">IF('Kartu Stok'!$B75="","",'Kartu Stok'!$B75)</f>
        <v/>
      </c>
      <c r="C75" s="32" t="str">
        <f aca="false">IF('Kartu Stok'!$B75="","",'Kartu Stok'!$C75)</f>
        <v/>
      </c>
      <c r="D75" s="15" t="str">
        <f aca="false">IF('Kartu Stok'!$B75="","",'Kartu Stok'!$D75)</f>
        <v/>
      </c>
      <c r="E75" s="23"/>
      <c r="F75" s="44" t="str">
        <f aca="false">IF($B75="","",'Kartu Stok'!$H75)</f>
        <v/>
      </c>
      <c r="G75" s="52" t="str">
        <f aca="false">IF(OR($B75="",$E75=""),"",N($E75)-N($F75))</f>
        <v/>
      </c>
      <c r="H75" s="22"/>
    </row>
    <row r="76" customFormat="false" ht="15" hidden="false" customHeight="true" outlineLevel="0" collapsed="false">
      <c r="A76" s="15" t="str">
        <f aca="false">IF($B76="","",COUNTIF($B$7:$B76,"?*"))</f>
        <v/>
      </c>
      <c r="B76" s="15" t="str">
        <f aca="false">IF('Kartu Stok'!$B76="","",'Kartu Stok'!$B76)</f>
        <v/>
      </c>
      <c r="C76" s="32" t="str">
        <f aca="false">IF('Kartu Stok'!$B76="","",'Kartu Stok'!$C76)</f>
        <v/>
      </c>
      <c r="D76" s="15" t="str">
        <f aca="false">IF('Kartu Stok'!$B76="","",'Kartu Stok'!$D76)</f>
        <v/>
      </c>
      <c r="E76" s="28"/>
      <c r="F76" s="44" t="str">
        <f aca="false">IF($B76="","",'Kartu Stok'!$H76)</f>
        <v/>
      </c>
      <c r="G76" s="52" t="str">
        <f aca="false">IF(OR($B76="",$E76=""),"",N($E76)-N($F76))</f>
        <v/>
      </c>
      <c r="H76" s="27"/>
    </row>
    <row r="77" customFormat="false" ht="15" hidden="false" customHeight="true" outlineLevel="0" collapsed="false">
      <c r="A77" s="15" t="str">
        <f aca="false">IF($B77="","",COUNTIF($B$7:$B77,"?*"))</f>
        <v/>
      </c>
      <c r="B77" s="15" t="str">
        <f aca="false">IF('Kartu Stok'!$B77="","",'Kartu Stok'!$B77)</f>
        <v/>
      </c>
      <c r="C77" s="32" t="str">
        <f aca="false">IF('Kartu Stok'!$B77="","",'Kartu Stok'!$C77)</f>
        <v/>
      </c>
      <c r="D77" s="15" t="str">
        <f aca="false">IF('Kartu Stok'!$B77="","",'Kartu Stok'!$D77)</f>
        <v/>
      </c>
      <c r="E77" s="23"/>
      <c r="F77" s="44" t="str">
        <f aca="false">IF($B77="","",'Kartu Stok'!$H77)</f>
        <v/>
      </c>
      <c r="G77" s="52" t="str">
        <f aca="false">IF(OR($B77="",$E77=""),"",N($E77)-N($F77))</f>
        <v/>
      </c>
      <c r="H77" s="22"/>
    </row>
    <row r="78" customFormat="false" ht="15" hidden="false" customHeight="true" outlineLevel="0" collapsed="false">
      <c r="A78" s="15" t="str">
        <f aca="false">IF($B78="","",COUNTIF($B$7:$B78,"?*"))</f>
        <v/>
      </c>
      <c r="B78" s="15" t="str">
        <f aca="false">IF('Kartu Stok'!$B78="","",'Kartu Stok'!$B78)</f>
        <v/>
      </c>
      <c r="C78" s="32" t="str">
        <f aca="false">IF('Kartu Stok'!$B78="","",'Kartu Stok'!$C78)</f>
        <v/>
      </c>
      <c r="D78" s="15" t="str">
        <f aca="false">IF('Kartu Stok'!$B78="","",'Kartu Stok'!$D78)</f>
        <v/>
      </c>
      <c r="E78" s="28"/>
      <c r="F78" s="44" t="str">
        <f aca="false">IF($B78="","",'Kartu Stok'!$H78)</f>
        <v/>
      </c>
      <c r="G78" s="52" t="str">
        <f aca="false">IF(OR($B78="",$E78=""),"",N($E78)-N($F78))</f>
        <v/>
      </c>
      <c r="H78" s="27"/>
    </row>
    <row r="79" customFormat="false" ht="15" hidden="false" customHeight="true" outlineLevel="0" collapsed="false">
      <c r="A79" s="15" t="str">
        <f aca="false">IF($B79="","",COUNTIF($B$7:$B79,"?*"))</f>
        <v/>
      </c>
      <c r="B79" s="15" t="str">
        <f aca="false">IF('Kartu Stok'!$B79="","",'Kartu Stok'!$B79)</f>
        <v/>
      </c>
      <c r="C79" s="32" t="str">
        <f aca="false">IF('Kartu Stok'!$B79="","",'Kartu Stok'!$C79)</f>
        <v/>
      </c>
      <c r="D79" s="15" t="str">
        <f aca="false">IF('Kartu Stok'!$B79="","",'Kartu Stok'!$D79)</f>
        <v/>
      </c>
      <c r="E79" s="23"/>
      <c r="F79" s="44" t="str">
        <f aca="false">IF($B79="","",'Kartu Stok'!$H79)</f>
        <v/>
      </c>
      <c r="G79" s="52" t="str">
        <f aca="false">IF(OR($B79="",$E79=""),"",N($E79)-N($F79))</f>
        <v/>
      </c>
      <c r="H79" s="22"/>
    </row>
    <row r="80" customFormat="false" ht="15" hidden="false" customHeight="true" outlineLevel="0" collapsed="false">
      <c r="A80" s="15" t="str">
        <f aca="false">IF($B80="","",COUNTIF($B$7:$B80,"?*"))</f>
        <v/>
      </c>
      <c r="B80" s="15" t="str">
        <f aca="false">IF('Kartu Stok'!$B80="","",'Kartu Stok'!$B80)</f>
        <v/>
      </c>
      <c r="C80" s="32" t="str">
        <f aca="false">IF('Kartu Stok'!$B80="","",'Kartu Stok'!$C80)</f>
        <v/>
      </c>
      <c r="D80" s="15" t="str">
        <f aca="false">IF('Kartu Stok'!$B80="","",'Kartu Stok'!$D80)</f>
        <v/>
      </c>
      <c r="E80" s="28"/>
      <c r="F80" s="44" t="str">
        <f aca="false">IF($B80="","",'Kartu Stok'!$H80)</f>
        <v/>
      </c>
      <c r="G80" s="52" t="str">
        <f aca="false">IF(OR($B80="",$E80=""),"",N($E80)-N($F80))</f>
        <v/>
      </c>
      <c r="H80" s="27"/>
    </row>
    <row r="81" customFormat="false" ht="15" hidden="false" customHeight="true" outlineLevel="0" collapsed="false">
      <c r="A81" s="15" t="str">
        <f aca="false">IF($B81="","",COUNTIF($B$7:$B81,"?*"))</f>
        <v/>
      </c>
      <c r="B81" s="15" t="str">
        <f aca="false">IF('Kartu Stok'!$B81="","",'Kartu Stok'!$B81)</f>
        <v/>
      </c>
      <c r="C81" s="32" t="str">
        <f aca="false">IF('Kartu Stok'!$B81="","",'Kartu Stok'!$C81)</f>
        <v/>
      </c>
      <c r="D81" s="15" t="str">
        <f aca="false">IF('Kartu Stok'!$B81="","",'Kartu Stok'!$D81)</f>
        <v/>
      </c>
      <c r="E81" s="23"/>
      <c r="F81" s="44" t="str">
        <f aca="false">IF($B81="","",'Kartu Stok'!$H81)</f>
        <v/>
      </c>
      <c r="G81" s="52" t="str">
        <f aca="false">IF(OR($B81="",$E81=""),"",N($E81)-N($F81))</f>
        <v/>
      </c>
      <c r="H81" s="22"/>
    </row>
    <row r="82" customFormat="false" ht="15" hidden="false" customHeight="true" outlineLevel="0" collapsed="false">
      <c r="A82" s="15" t="str">
        <f aca="false">IF($B82="","",COUNTIF($B$7:$B82,"?*"))</f>
        <v/>
      </c>
      <c r="B82" s="15" t="str">
        <f aca="false">IF('Kartu Stok'!$B82="","",'Kartu Stok'!$B82)</f>
        <v/>
      </c>
      <c r="C82" s="32" t="str">
        <f aca="false">IF('Kartu Stok'!$B82="","",'Kartu Stok'!$C82)</f>
        <v/>
      </c>
      <c r="D82" s="15" t="str">
        <f aca="false">IF('Kartu Stok'!$B82="","",'Kartu Stok'!$D82)</f>
        <v/>
      </c>
      <c r="E82" s="28"/>
      <c r="F82" s="44" t="str">
        <f aca="false">IF($B82="","",'Kartu Stok'!$H82)</f>
        <v/>
      </c>
      <c r="G82" s="52" t="str">
        <f aca="false">IF(OR($B82="",$E82=""),"",N($E82)-N($F82))</f>
        <v/>
      </c>
      <c r="H82" s="27"/>
    </row>
    <row r="83" customFormat="false" ht="15" hidden="false" customHeight="true" outlineLevel="0" collapsed="false">
      <c r="A83" s="15" t="str">
        <f aca="false">IF($B83="","",COUNTIF($B$7:$B83,"?*"))</f>
        <v/>
      </c>
      <c r="B83" s="15" t="str">
        <f aca="false">IF('Kartu Stok'!$B83="","",'Kartu Stok'!$B83)</f>
        <v/>
      </c>
      <c r="C83" s="32" t="str">
        <f aca="false">IF('Kartu Stok'!$B83="","",'Kartu Stok'!$C83)</f>
        <v/>
      </c>
      <c r="D83" s="15" t="str">
        <f aca="false">IF('Kartu Stok'!$B83="","",'Kartu Stok'!$D83)</f>
        <v/>
      </c>
      <c r="E83" s="23"/>
      <c r="F83" s="44" t="str">
        <f aca="false">IF($B83="","",'Kartu Stok'!$H83)</f>
        <v/>
      </c>
      <c r="G83" s="52" t="str">
        <f aca="false">IF(OR($B83="",$E83=""),"",N($E83)-N($F83))</f>
        <v/>
      </c>
      <c r="H83" s="22"/>
    </row>
    <row r="84" customFormat="false" ht="15" hidden="false" customHeight="true" outlineLevel="0" collapsed="false">
      <c r="A84" s="15" t="str">
        <f aca="false">IF($B84="","",COUNTIF($B$7:$B84,"?*"))</f>
        <v/>
      </c>
      <c r="B84" s="15" t="str">
        <f aca="false">IF('Kartu Stok'!$B84="","",'Kartu Stok'!$B84)</f>
        <v/>
      </c>
      <c r="C84" s="32" t="str">
        <f aca="false">IF('Kartu Stok'!$B84="","",'Kartu Stok'!$C84)</f>
        <v/>
      </c>
      <c r="D84" s="15" t="str">
        <f aca="false">IF('Kartu Stok'!$B84="","",'Kartu Stok'!$D84)</f>
        <v/>
      </c>
      <c r="E84" s="28"/>
      <c r="F84" s="44" t="str">
        <f aca="false">IF($B84="","",'Kartu Stok'!$H84)</f>
        <v/>
      </c>
      <c r="G84" s="52" t="str">
        <f aca="false">IF(OR($B84="",$E84=""),"",N($E84)-N($F84))</f>
        <v/>
      </c>
      <c r="H84" s="27"/>
    </row>
    <row r="85" customFormat="false" ht="15" hidden="false" customHeight="true" outlineLevel="0" collapsed="false">
      <c r="A85" s="15" t="str">
        <f aca="false">IF($B85="","",COUNTIF($B$7:$B85,"?*"))</f>
        <v/>
      </c>
      <c r="B85" s="15" t="str">
        <f aca="false">IF('Kartu Stok'!$B85="","",'Kartu Stok'!$B85)</f>
        <v/>
      </c>
      <c r="C85" s="32" t="str">
        <f aca="false">IF('Kartu Stok'!$B85="","",'Kartu Stok'!$C85)</f>
        <v/>
      </c>
      <c r="D85" s="15" t="str">
        <f aca="false">IF('Kartu Stok'!$B85="","",'Kartu Stok'!$D85)</f>
        <v/>
      </c>
      <c r="E85" s="23"/>
      <c r="F85" s="44" t="str">
        <f aca="false">IF($B85="","",'Kartu Stok'!$H85)</f>
        <v/>
      </c>
      <c r="G85" s="52" t="str">
        <f aca="false">IF(OR($B85="",$E85=""),"",N($E85)-N($F85))</f>
        <v/>
      </c>
      <c r="H85" s="22"/>
    </row>
    <row r="86" customFormat="false" ht="15" hidden="false" customHeight="true" outlineLevel="0" collapsed="false">
      <c r="A86" s="15" t="str">
        <f aca="false">IF($B86="","",COUNTIF($B$7:$B86,"?*"))</f>
        <v/>
      </c>
      <c r="B86" s="15" t="str">
        <f aca="false">IF('Kartu Stok'!$B86="","",'Kartu Stok'!$B86)</f>
        <v/>
      </c>
      <c r="C86" s="32" t="str">
        <f aca="false">IF('Kartu Stok'!$B86="","",'Kartu Stok'!$C86)</f>
        <v/>
      </c>
      <c r="D86" s="15" t="str">
        <f aca="false">IF('Kartu Stok'!$B86="","",'Kartu Stok'!$D86)</f>
        <v/>
      </c>
      <c r="E86" s="28"/>
      <c r="F86" s="44" t="str">
        <f aca="false">IF($B86="","",'Kartu Stok'!$H86)</f>
        <v/>
      </c>
      <c r="G86" s="52" t="str">
        <f aca="false">IF(OR($B86="",$E86=""),"",N($E86)-N($F86))</f>
        <v/>
      </c>
      <c r="H86" s="27"/>
    </row>
    <row r="87" customFormat="false" ht="15" hidden="false" customHeight="true" outlineLevel="0" collapsed="false">
      <c r="A87" s="15" t="str">
        <f aca="false">IF($B87="","",COUNTIF($B$7:$B87,"?*"))</f>
        <v/>
      </c>
      <c r="B87" s="15" t="str">
        <f aca="false">IF('Kartu Stok'!$B87="","",'Kartu Stok'!$B87)</f>
        <v/>
      </c>
      <c r="C87" s="32" t="str">
        <f aca="false">IF('Kartu Stok'!$B87="","",'Kartu Stok'!$C87)</f>
        <v/>
      </c>
      <c r="D87" s="15" t="str">
        <f aca="false">IF('Kartu Stok'!$B87="","",'Kartu Stok'!$D87)</f>
        <v/>
      </c>
      <c r="E87" s="23"/>
      <c r="F87" s="44" t="str">
        <f aca="false">IF($B87="","",'Kartu Stok'!$H87)</f>
        <v/>
      </c>
      <c r="G87" s="52" t="str">
        <f aca="false">IF(OR($B87="",$E87=""),"",N($E87)-N($F87))</f>
        <v/>
      </c>
      <c r="H87" s="22"/>
    </row>
    <row r="88" customFormat="false" ht="15" hidden="false" customHeight="true" outlineLevel="0" collapsed="false">
      <c r="A88" s="15" t="str">
        <f aca="false">IF($B88="","",COUNTIF($B$7:$B88,"?*"))</f>
        <v/>
      </c>
      <c r="B88" s="15" t="str">
        <f aca="false">IF('Kartu Stok'!$B88="","",'Kartu Stok'!$B88)</f>
        <v/>
      </c>
      <c r="C88" s="32" t="str">
        <f aca="false">IF('Kartu Stok'!$B88="","",'Kartu Stok'!$C88)</f>
        <v/>
      </c>
      <c r="D88" s="15" t="str">
        <f aca="false">IF('Kartu Stok'!$B88="","",'Kartu Stok'!$D88)</f>
        <v/>
      </c>
      <c r="E88" s="28"/>
      <c r="F88" s="44" t="str">
        <f aca="false">IF($B88="","",'Kartu Stok'!$H88)</f>
        <v/>
      </c>
      <c r="G88" s="52" t="str">
        <f aca="false">IF(OR($B88="",$E88=""),"",N($E88)-N($F88))</f>
        <v/>
      </c>
      <c r="H88" s="27"/>
    </row>
    <row r="89" customFormat="false" ht="15" hidden="false" customHeight="true" outlineLevel="0" collapsed="false">
      <c r="A89" s="15" t="str">
        <f aca="false">IF($B89="","",COUNTIF($B$7:$B89,"?*"))</f>
        <v/>
      </c>
      <c r="B89" s="15" t="str">
        <f aca="false">IF('Kartu Stok'!$B89="","",'Kartu Stok'!$B89)</f>
        <v/>
      </c>
      <c r="C89" s="32" t="str">
        <f aca="false">IF('Kartu Stok'!$B89="","",'Kartu Stok'!$C89)</f>
        <v/>
      </c>
      <c r="D89" s="15" t="str">
        <f aca="false">IF('Kartu Stok'!$B89="","",'Kartu Stok'!$D89)</f>
        <v/>
      </c>
      <c r="E89" s="23"/>
      <c r="F89" s="44" t="str">
        <f aca="false">IF($B89="","",'Kartu Stok'!$H89)</f>
        <v/>
      </c>
      <c r="G89" s="52" t="str">
        <f aca="false">IF(OR($B89="",$E89=""),"",N($E89)-N($F89))</f>
        <v/>
      </c>
      <c r="H89" s="22"/>
    </row>
    <row r="90" customFormat="false" ht="15" hidden="false" customHeight="true" outlineLevel="0" collapsed="false">
      <c r="A90" s="15" t="str">
        <f aca="false">IF($B90="","",COUNTIF($B$7:$B90,"?*"))</f>
        <v/>
      </c>
      <c r="B90" s="15" t="str">
        <f aca="false">IF('Kartu Stok'!$B90="","",'Kartu Stok'!$B90)</f>
        <v/>
      </c>
      <c r="C90" s="32" t="str">
        <f aca="false">IF('Kartu Stok'!$B90="","",'Kartu Stok'!$C90)</f>
        <v/>
      </c>
      <c r="D90" s="15" t="str">
        <f aca="false">IF('Kartu Stok'!$B90="","",'Kartu Stok'!$D90)</f>
        <v/>
      </c>
      <c r="E90" s="28"/>
      <c r="F90" s="44" t="str">
        <f aca="false">IF($B90="","",'Kartu Stok'!$H90)</f>
        <v/>
      </c>
      <c r="G90" s="52" t="str">
        <f aca="false">IF(OR($B90="",$E90=""),"",N($E90)-N($F90))</f>
        <v/>
      </c>
      <c r="H90" s="27"/>
    </row>
    <row r="91" customFormat="false" ht="15" hidden="false" customHeight="true" outlineLevel="0" collapsed="false">
      <c r="A91" s="15" t="str">
        <f aca="false">IF($B91="","",COUNTIF($B$7:$B91,"?*"))</f>
        <v/>
      </c>
      <c r="B91" s="15" t="str">
        <f aca="false">IF('Kartu Stok'!$B91="","",'Kartu Stok'!$B91)</f>
        <v/>
      </c>
      <c r="C91" s="32" t="str">
        <f aca="false">IF('Kartu Stok'!$B91="","",'Kartu Stok'!$C91)</f>
        <v/>
      </c>
      <c r="D91" s="15" t="str">
        <f aca="false">IF('Kartu Stok'!$B91="","",'Kartu Stok'!$D91)</f>
        <v/>
      </c>
      <c r="E91" s="23"/>
      <c r="F91" s="44" t="str">
        <f aca="false">IF($B91="","",'Kartu Stok'!$H91)</f>
        <v/>
      </c>
      <c r="G91" s="52" t="str">
        <f aca="false">IF(OR($B91="",$E91=""),"",N($E91)-N($F91))</f>
        <v/>
      </c>
      <c r="H91" s="22"/>
    </row>
    <row r="92" customFormat="false" ht="15" hidden="false" customHeight="true" outlineLevel="0" collapsed="false">
      <c r="A92" s="15" t="str">
        <f aca="false">IF($B92="","",COUNTIF($B$7:$B92,"?*"))</f>
        <v/>
      </c>
      <c r="B92" s="15" t="str">
        <f aca="false">IF('Kartu Stok'!$B92="","",'Kartu Stok'!$B92)</f>
        <v/>
      </c>
      <c r="C92" s="32" t="str">
        <f aca="false">IF('Kartu Stok'!$B92="","",'Kartu Stok'!$C92)</f>
        <v/>
      </c>
      <c r="D92" s="15" t="str">
        <f aca="false">IF('Kartu Stok'!$B92="","",'Kartu Stok'!$D92)</f>
        <v/>
      </c>
      <c r="E92" s="28"/>
      <c r="F92" s="44" t="str">
        <f aca="false">IF($B92="","",'Kartu Stok'!$H92)</f>
        <v/>
      </c>
      <c r="G92" s="52" t="str">
        <f aca="false">IF(OR($B92="",$E92=""),"",N($E92)-N($F92))</f>
        <v/>
      </c>
      <c r="H92" s="27"/>
    </row>
    <row r="93" customFormat="false" ht="15" hidden="false" customHeight="true" outlineLevel="0" collapsed="false">
      <c r="A93" s="15" t="str">
        <f aca="false">IF($B93="","",COUNTIF($B$7:$B93,"?*"))</f>
        <v/>
      </c>
      <c r="B93" s="15" t="str">
        <f aca="false">IF('Kartu Stok'!$B93="","",'Kartu Stok'!$B93)</f>
        <v/>
      </c>
      <c r="C93" s="32" t="str">
        <f aca="false">IF('Kartu Stok'!$B93="","",'Kartu Stok'!$C93)</f>
        <v/>
      </c>
      <c r="D93" s="15" t="str">
        <f aca="false">IF('Kartu Stok'!$B93="","",'Kartu Stok'!$D93)</f>
        <v/>
      </c>
      <c r="E93" s="23"/>
      <c r="F93" s="44" t="str">
        <f aca="false">IF($B93="","",'Kartu Stok'!$H93)</f>
        <v/>
      </c>
      <c r="G93" s="52" t="str">
        <f aca="false">IF(OR($B93="",$E93=""),"",N($E93)-N($F93))</f>
        <v/>
      </c>
      <c r="H93" s="22"/>
    </row>
    <row r="94" customFormat="false" ht="15" hidden="false" customHeight="true" outlineLevel="0" collapsed="false">
      <c r="A94" s="15" t="str">
        <f aca="false">IF($B94="","",COUNTIF($B$7:$B94,"?*"))</f>
        <v/>
      </c>
      <c r="B94" s="15" t="str">
        <f aca="false">IF('Kartu Stok'!$B94="","",'Kartu Stok'!$B94)</f>
        <v/>
      </c>
      <c r="C94" s="32" t="str">
        <f aca="false">IF('Kartu Stok'!$B94="","",'Kartu Stok'!$C94)</f>
        <v/>
      </c>
      <c r="D94" s="15" t="str">
        <f aca="false">IF('Kartu Stok'!$B94="","",'Kartu Stok'!$D94)</f>
        <v/>
      </c>
      <c r="E94" s="28"/>
      <c r="F94" s="44" t="str">
        <f aca="false">IF($B94="","",'Kartu Stok'!$H94)</f>
        <v/>
      </c>
      <c r="G94" s="52" t="str">
        <f aca="false">IF(OR($B94="",$E94=""),"",N($E94)-N($F94))</f>
        <v/>
      </c>
      <c r="H94" s="27"/>
    </row>
    <row r="95" customFormat="false" ht="15" hidden="false" customHeight="true" outlineLevel="0" collapsed="false">
      <c r="A95" s="15" t="str">
        <f aca="false">IF($B95="","",COUNTIF($B$7:$B95,"?*"))</f>
        <v/>
      </c>
      <c r="B95" s="15" t="str">
        <f aca="false">IF('Kartu Stok'!$B95="","",'Kartu Stok'!$B95)</f>
        <v/>
      </c>
      <c r="C95" s="32" t="str">
        <f aca="false">IF('Kartu Stok'!$B95="","",'Kartu Stok'!$C95)</f>
        <v/>
      </c>
      <c r="D95" s="15" t="str">
        <f aca="false">IF('Kartu Stok'!$B95="","",'Kartu Stok'!$D95)</f>
        <v/>
      </c>
      <c r="E95" s="23"/>
      <c r="F95" s="44" t="str">
        <f aca="false">IF($B95="","",'Kartu Stok'!$H95)</f>
        <v/>
      </c>
      <c r="G95" s="52" t="str">
        <f aca="false">IF(OR($B95="",$E95=""),"",N($E95)-N($F95))</f>
        <v/>
      </c>
      <c r="H95" s="22"/>
    </row>
    <row r="96" customFormat="false" ht="15" hidden="false" customHeight="true" outlineLevel="0" collapsed="false">
      <c r="A96" s="15" t="str">
        <f aca="false">IF($B96="","",COUNTIF($B$7:$B96,"?*"))</f>
        <v/>
      </c>
      <c r="B96" s="15" t="str">
        <f aca="false">IF('Kartu Stok'!$B96="","",'Kartu Stok'!$B96)</f>
        <v/>
      </c>
      <c r="C96" s="32" t="str">
        <f aca="false">IF('Kartu Stok'!$B96="","",'Kartu Stok'!$C96)</f>
        <v/>
      </c>
      <c r="D96" s="15" t="str">
        <f aca="false">IF('Kartu Stok'!$B96="","",'Kartu Stok'!$D96)</f>
        <v/>
      </c>
      <c r="E96" s="28"/>
      <c r="F96" s="44" t="str">
        <f aca="false">IF($B96="","",'Kartu Stok'!$H96)</f>
        <v/>
      </c>
      <c r="G96" s="52" t="str">
        <f aca="false">IF(OR($B96="",$E96=""),"",N($E96)-N($F96))</f>
        <v/>
      </c>
      <c r="H96" s="27"/>
    </row>
    <row r="97" customFormat="false" ht="15" hidden="false" customHeight="true" outlineLevel="0" collapsed="false">
      <c r="A97" s="15" t="str">
        <f aca="false">IF($B97="","",COUNTIF($B$7:$B97,"?*"))</f>
        <v/>
      </c>
      <c r="B97" s="15" t="str">
        <f aca="false">IF('Kartu Stok'!$B97="","",'Kartu Stok'!$B97)</f>
        <v/>
      </c>
      <c r="C97" s="32" t="str">
        <f aca="false">IF('Kartu Stok'!$B97="","",'Kartu Stok'!$C97)</f>
        <v/>
      </c>
      <c r="D97" s="15" t="str">
        <f aca="false">IF('Kartu Stok'!$B97="","",'Kartu Stok'!$D97)</f>
        <v/>
      </c>
      <c r="E97" s="23"/>
      <c r="F97" s="44" t="str">
        <f aca="false">IF($B97="","",'Kartu Stok'!$H97)</f>
        <v/>
      </c>
      <c r="G97" s="52" t="str">
        <f aca="false">IF(OR($B97="",$E97=""),"",N($E97)-N($F97))</f>
        <v/>
      </c>
      <c r="H97" s="22"/>
    </row>
    <row r="98" customFormat="false" ht="15" hidden="false" customHeight="true" outlineLevel="0" collapsed="false">
      <c r="A98" s="15" t="str">
        <f aca="false">IF($B98="","",COUNTIF($B$7:$B98,"?*"))</f>
        <v/>
      </c>
      <c r="B98" s="15" t="str">
        <f aca="false">IF('Kartu Stok'!$B98="","",'Kartu Stok'!$B98)</f>
        <v/>
      </c>
      <c r="C98" s="32" t="str">
        <f aca="false">IF('Kartu Stok'!$B98="","",'Kartu Stok'!$C98)</f>
        <v/>
      </c>
      <c r="D98" s="15" t="str">
        <f aca="false">IF('Kartu Stok'!$B98="","",'Kartu Stok'!$D98)</f>
        <v/>
      </c>
      <c r="E98" s="28"/>
      <c r="F98" s="44" t="str">
        <f aca="false">IF($B98="","",'Kartu Stok'!$H98)</f>
        <v/>
      </c>
      <c r="G98" s="52" t="str">
        <f aca="false">IF(OR($B98="",$E98=""),"",N($E98)-N($F98))</f>
        <v/>
      </c>
      <c r="H98" s="27"/>
    </row>
    <row r="99" customFormat="false" ht="15" hidden="false" customHeight="true" outlineLevel="0" collapsed="false">
      <c r="A99" s="15" t="str">
        <f aca="false">IF($B99="","",COUNTIF($B$7:$B99,"?*"))</f>
        <v/>
      </c>
      <c r="B99" s="15" t="str">
        <f aca="false">IF('Kartu Stok'!$B99="","",'Kartu Stok'!$B99)</f>
        <v/>
      </c>
      <c r="C99" s="32" t="str">
        <f aca="false">IF('Kartu Stok'!$B99="","",'Kartu Stok'!$C99)</f>
        <v/>
      </c>
      <c r="D99" s="15" t="str">
        <f aca="false">IF('Kartu Stok'!$B99="","",'Kartu Stok'!$D99)</f>
        <v/>
      </c>
      <c r="E99" s="23"/>
      <c r="F99" s="44" t="str">
        <f aca="false">IF($B99="","",'Kartu Stok'!$H99)</f>
        <v/>
      </c>
      <c r="G99" s="52" t="str">
        <f aca="false">IF(OR($B99="",$E99=""),"",N($E99)-N($F99))</f>
        <v/>
      </c>
      <c r="H99" s="22"/>
    </row>
    <row r="100" customFormat="false" ht="15" hidden="false" customHeight="true" outlineLevel="0" collapsed="false">
      <c r="A100" s="15" t="str">
        <f aca="false">IF($B100="","",COUNTIF($B$7:$B100,"?*"))</f>
        <v/>
      </c>
      <c r="B100" s="15" t="str">
        <f aca="false">IF('Kartu Stok'!$B100="","",'Kartu Stok'!$B100)</f>
        <v/>
      </c>
      <c r="C100" s="32" t="str">
        <f aca="false">IF('Kartu Stok'!$B100="","",'Kartu Stok'!$C100)</f>
        <v/>
      </c>
      <c r="D100" s="15" t="str">
        <f aca="false">IF('Kartu Stok'!$B100="","",'Kartu Stok'!$D100)</f>
        <v/>
      </c>
      <c r="E100" s="28"/>
      <c r="F100" s="44" t="str">
        <f aca="false">IF($B100="","",'Kartu Stok'!$H100)</f>
        <v/>
      </c>
      <c r="G100" s="52" t="str">
        <f aca="false">IF(OR($B100="",$E100=""),"",N($E100)-N($F100))</f>
        <v/>
      </c>
      <c r="H100" s="27"/>
    </row>
    <row r="101" customFormat="false" ht="15" hidden="false" customHeight="true" outlineLevel="0" collapsed="false">
      <c r="A101" s="15" t="str">
        <f aca="false">IF($B101="","",COUNTIF($B$7:$B101,"?*"))</f>
        <v/>
      </c>
      <c r="B101" s="15" t="str">
        <f aca="false">IF('Kartu Stok'!$B101="","",'Kartu Stok'!$B101)</f>
        <v/>
      </c>
      <c r="C101" s="32" t="str">
        <f aca="false">IF('Kartu Stok'!$B101="","",'Kartu Stok'!$C101)</f>
        <v/>
      </c>
      <c r="D101" s="15" t="str">
        <f aca="false">IF('Kartu Stok'!$B101="","",'Kartu Stok'!$D101)</f>
        <v/>
      </c>
      <c r="E101" s="23"/>
      <c r="F101" s="44" t="str">
        <f aca="false">IF($B101="","",'Kartu Stok'!$H101)</f>
        <v/>
      </c>
      <c r="G101" s="52" t="str">
        <f aca="false">IF(OR($B101="",$E101=""),"",N($E101)-N($F101))</f>
        <v/>
      </c>
      <c r="H101" s="22"/>
    </row>
    <row r="102" customFormat="false" ht="15" hidden="false" customHeight="true" outlineLevel="0" collapsed="false">
      <c r="A102" s="15" t="str">
        <f aca="false">IF($B102="","",COUNTIF($B$7:$B102,"?*"))</f>
        <v/>
      </c>
      <c r="B102" s="15" t="str">
        <f aca="false">IF('Kartu Stok'!$B102="","",'Kartu Stok'!$B102)</f>
        <v/>
      </c>
      <c r="C102" s="32" t="str">
        <f aca="false">IF('Kartu Stok'!$B102="","",'Kartu Stok'!$C102)</f>
        <v/>
      </c>
      <c r="D102" s="15" t="str">
        <f aca="false">IF('Kartu Stok'!$B102="","",'Kartu Stok'!$D102)</f>
        <v/>
      </c>
      <c r="E102" s="28"/>
      <c r="F102" s="44" t="str">
        <f aca="false">IF($B102="","",'Kartu Stok'!$H102)</f>
        <v/>
      </c>
      <c r="G102" s="52" t="str">
        <f aca="false">IF(OR($B102="",$E102=""),"",N($E102)-N($F102))</f>
        <v/>
      </c>
      <c r="H102" s="27"/>
    </row>
    <row r="103" customFormat="false" ht="15" hidden="false" customHeight="true" outlineLevel="0" collapsed="false">
      <c r="A103" s="15" t="str">
        <f aca="false">IF($B103="","",COUNTIF($B$7:$B103,"?*"))</f>
        <v/>
      </c>
      <c r="B103" s="15" t="str">
        <f aca="false">IF('Kartu Stok'!$B103="","",'Kartu Stok'!$B103)</f>
        <v/>
      </c>
      <c r="C103" s="32" t="str">
        <f aca="false">IF('Kartu Stok'!$B103="","",'Kartu Stok'!$C103)</f>
        <v/>
      </c>
      <c r="D103" s="15" t="str">
        <f aca="false">IF('Kartu Stok'!$B103="","",'Kartu Stok'!$D103)</f>
        <v/>
      </c>
      <c r="E103" s="23"/>
      <c r="F103" s="44" t="str">
        <f aca="false">IF($B103="","",'Kartu Stok'!$H103)</f>
        <v/>
      </c>
      <c r="G103" s="52" t="str">
        <f aca="false">IF(OR($B103="",$E103=""),"",N($E103)-N($F103))</f>
        <v/>
      </c>
      <c r="H103" s="22"/>
    </row>
    <row r="104" customFormat="false" ht="15" hidden="false" customHeight="true" outlineLevel="0" collapsed="false">
      <c r="A104" s="15" t="str">
        <f aca="false">IF($B104="","",COUNTIF($B$7:$B104,"?*"))</f>
        <v/>
      </c>
      <c r="B104" s="15" t="str">
        <f aca="false">IF('Kartu Stok'!$B104="","",'Kartu Stok'!$B104)</f>
        <v/>
      </c>
      <c r="C104" s="32" t="str">
        <f aca="false">IF('Kartu Stok'!$B104="","",'Kartu Stok'!$C104)</f>
        <v/>
      </c>
      <c r="D104" s="15" t="str">
        <f aca="false">IF('Kartu Stok'!$B104="","",'Kartu Stok'!$D104)</f>
        <v/>
      </c>
      <c r="E104" s="28"/>
      <c r="F104" s="44" t="str">
        <f aca="false">IF($B104="","",'Kartu Stok'!$H104)</f>
        <v/>
      </c>
      <c r="G104" s="52" t="str">
        <f aca="false">IF(OR($B104="",$E104=""),"",N($E104)-N($F104))</f>
        <v/>
      </c>
      <c r="H104" s="27"/>
    </row>
    <row r="105" customFormat="false" ht="15" hidden="false" customHeight="true" outlineLevel="0" collapsed="false">
      <c r="A105" s="15" t="str">
        <f aca="false">IF($B105="","",COUNTIF($B$7:$B105,"?*"))</f>
        <v/>
      </c>
      <c r="B105" s="15" t="str">
        <f aca="false">IF('Kartu Stok'!$B105="","",'Kartu Stok'!$B105)</f>
        <v/>
      </c>
      <c r="C105" s="32" t="str">
        <f aca="false">IF('Kartu Stok'!$B105="","",'Kartu Stok'!$C105)</f>
        <v/>
      </c>
      <c r="D105" s="15" t="str">
        <f aca="false">IF('Kartu Stok'!$B105="","",'Kartu Stok'!$D105)</f>
        <v/>
      </c>
      <c r="E105" s="23"/>
      <c r="F105" s="44" t="str">
        <f aca="false">IF($B105="","",'Kartu Stok'!$H105)</f>
        <v/>
      </c>
      <c r="G105" s="52" t="str">
        <f aca="false">IF(OR($B105="",$E105=""),"",N($E105)-N($F105))</f>
        <v/>
      </c>
      <c r="H105" s="22"/>
    </row>
    <row r="106" customFormat="false" ht="15" hidden="false" customHeight="true" outlineLevel="0" collapsed="false">
      <c r="A106" s="15" t="str">
        <f aca="false">IF($B106="","",COUNTIF($B$7:$B106,"?*"))</f>
        <v/>
      </c>
      <c r="B106" s="15" t="str">
        <f aca="false">IF('Kartu Stok'!$B106="","",'Kartu Stok'!$B106)</f>
        <v/>
      </c>
      <c r="C106" s="32" t="str">
        <f aca="false">IF('Kartu Stok'!$B106="","",'Kartu Stok'!$C106)</f>
        <v/>
      </c>
      <c r="D106" s="15" t="str">
        <f aca="false">IF('Kartu Stok'!$B106="","",'Kartu Stok'!$D106)</f>
        <v/>
      </c>
      <c r="E106" s="28"/>
      <c r="F106" s="44" t="str">
        <f aca="false">IF($B106="","",'Kartu Stok'!$H106)</f>
        <v/>
      </c>
      <c r="G106" s="52" t="str">
        <f aca="false">IF(OR($B106="",$E106=""),"",N($E106)-N($F106))</f>
        <v/>
      </c>
      <c r="H106" s="27"/>
    </row>
    <row r="107" customFormat="false" ht="21.75" hidden="false" customHeight="true" outlineLevel="0" collapsed="false">
      <c r="A107" s="36" t="s">
        <v>85</v>
      </c>
      <c r="B107" s="36"/>
      <c r="C107" s="36"/>
      <c r="D107" s="36"/>
      <c r="E107" s="37" t="n">
        <f aca="false">SUM($E$7:$E$106)</f>
        <v>0</v>
      </c>
      <c r="F107" s="37" t="n">
        <f aca="false">SUM($F$7:$F$106)</f>
        <v>745</v>
      </c>
      <c r="G107" s="37" t="n">
        <f aca="false">SUM($G$7:$G$106)</f>
        <v>0</v>
      </c>
      <c r="H107" s="38"/>
    </row>
    <row r="108" customFormat="false" ht="15" hidden="false" customHeight="true" outlineLevel="0" collapsed="false">
      <c r="A108" s="47"/>
      <c r="B108" s="47"/>
      <c r="C108" s="48"/>
      <c r="D108" s="47"/>
      <c r="E108" s="47"/>
      <c r="F108" s="47"/>
      <c r="G108" s="47"/>
      <c r="H108" s="48"/>
    </row>
    <row r="109" customFormat="false" ht="21.75" hidden="false" customHeight="true" outlineLevel="0" collapsed="false">
      <c r="A109" s="47"/>
      <c r="B109" s="53" t="s">
        <v>95</v>
      </c>
      <c r="C109" s="53"/>
      <c r="D109" s="53"/>
      <c r="E109" s="53"/>
      <c r="F109" s="53"/>
      <c r="G109" s="53"/>
      <c r="H109" s="53"/>
    </row>
    <row r="110" customFormat="false" ht="21.75" hidden="false" customHeight="true" outlineLevel="0" collapsed="false">
      <c r="A110" s="47"/>
      <c r="B110" s="53"/>
      <c r="C110" s="53"/>
      <c r="D110" s="53"/>
      <c r="E110" s="53"/>
      <c r="F110" s="53"/>
      <c r="G110" s="53"/>
      <c r="H110" s="53"/>
    </row>
    <row r="111" customFormat="false" ht="21.75" hidden="false" customHeight="true" outlineLevel="0" collapsed="false">
      <c r="A111" s="47"/>
      <c r="B111" s="53"/>
      <c r="C111" s="53"/>
      <c r="D111" s="53"/>
      <c r="E111" s="53"/>
      <c r="F111" s="53"/>
      <c r="G111" s="53"/>
      <c r="H111" s="53"/>
    </row>
  </sheetData>
  <mergeCells count="4">
    <mergeCell ref="A1:H1"/>
    <mergeCell ref="A2:H2"/>
    <mergeCell ref="A107:D107"/>
    <mergeCell ref="B109:H111"/>
  </mergeCells>
  <conditionalFormatting sqref="G7:G106">
    <cfRule type="cellIs" priority="2" operator="lessThan" aboveAverage="0" equalAverage="0" bottom="0" percent="0" rank="0" text="" dxfId="18">
      <formula>0</formula>
    </cfRule>
    <cfRule type="cellIs" priority="3" operator="greaterThan" aboveAverage="0" equalAverage="0" bottom="0" percent="0" rank="0" text="" dxfId="19">
      <formula>0</formula>
    </cfRule>
    <cfRule type="cellIs" priority="4" operator="equal" aboveAverage="0" equalAverage="0" bottom="0" percent="0" rank="0" text="" dxfId="20">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2026-08-01T09:51:35Z</dcterms:created>
  <dc:creator>Vita | Accurate Online</dc:creator>
  <dc:description>Template pencatatan barang masuk, keluar, sisa stok, dan stok opname untuk UMKM. vitaaccurate.online/tools</dc:description>
  <cp:keywords>kartu stok persediaan stok opname gudang UMKM Vita Accurate Online</cp:keywords>
  <dc:language>en-US</dc:language>
  <cp:lastModifiedBy/>
  <dcterms:modified xsi:type="dcterms:W3CDTF">2026-08-04T14:49:37Z</dcterms:modified>
  <cp:revision>0</cp:revision>
  <dc:subject/>
  <dc:title>Kartu Stok Barang</dc:title>
</cp:coreProperties>
</file>

<file path=docProps/custom.xml><?xml version="1.0" encoding="utf-8"?>
<Properties xmlns="http://schemas.openxmlformats.org/officeDocument/2006/custom-properties" xmlns:vt="http://schemas.openxmlformats.org/officeDocument/2006/docPropsVTypes"/>
</file>