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comments3.xml" ContentType="application/vnd.openxmlformats-officedocument.spreadsheetml.comments+xml"/>
  <Override PartName="/xl/styles.xml" ContentType="application/vnd.openxmlformats-officedocument.spreadsheetml.style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nduan" sheetId="1" state="visible" r:id="rId3"/>
    <sheet name="Daftar Akun" sheetId="2" state="visible" r:id="rId4"/>
    <sheet name="Jurnal" sheetId="3" state="visible" r:id="rId5"/>
    <sheet name="Neraca Saldo" sheetId="4" state="visible" r:id="rId6"/>
    <sheet name="Laba Rugi" sheetId="5" state="visible" r:id="rId7"/>
    <sheet name="Perubahan Modal" sheetId="6" state="visible" r:id="rId8"/>
    <sheet name="Neraca" sheetId="7" state="visible" r:id="rId9"/>
  </sheets>
  <definedNames>
    <definedName function="false" hidden="false" localSheetId="1" name="_xlnm.Print_Titles" vbProcedure="false">'Daftar Akun'!$1:$2</definedName>
    <definedName function="false" hidden="false" localSheetId="2" name="_xlnm.Print_Titles" vbProcedure="false">Jurnal!$1:$2</definedName>
    <definedName function="false" hidden="true" localSheetId="2" name="_xlnm._FilterDatabase" vbProcedure="false">Jurnal!$A$5:$F$605</definedName>
    <definedName function="false" hidden="false" localSheetId="4" name="_xlnm.Print_Titles" vbProcedure="false">'Laba Rugi'!$1:$2</definedName>
    <definedName function="false" hidden="false" localSheetId="6" name="_xlnm.Print_Titles" vbProcedure="false">Neraca!$1:$2</definedName>
    <definedName function="false" hidden="false" localSheetId="3" name="_xlnm.Print_Titles" vbProcedure="false">'Neraca Saldo'!$1:$2</definedName>
    <definedName function="false" hidden="false" localSheetId="5" name="_xlnm.Print_Titles" vbProcedure="false">'Perubahan Modal'!$1:$2</definedName>
  </definedNames>
  <calcPr iterateCount="100" refMode="A1" iterate="false" iterateDelta="0.0001"/>
  <extLst>
    <ext xmlns:loext="http://schemas.libreoffice.org/" uri="{7626C862-2A13-11E5-B345-FEFF819CDC9F}">
      <loext:extCalcPr stringRefSyntax="ExcelA1"/>
    </ext>
  </extLst>
</workbook>
</file>

<file path=xl/comments3.xml><?xml version="1.0" encoding="utf-8"?>
<comments xmlns="http://schemas.openxmlformats.org/spreadsheetml/2006/main" xmlns:xdr="http://schemas.openxmlformats.org/drawingml/2006/spreadsheetDrawing">
  <authors>
    <author>Unknown Author</author>
  </authors>
  <commentList>
    <comment ref="D5" authorId="0">
      <text>
        <r>
          <rPr>
            <sz val="10"/>
            <rFont val="Arial"/>
            <family val="2"/>
          </rPr>
          <t xml:space="preserve">Akun yang nilainya bertambah. Contoh: terima uang tunai → Kas. Bayar sewa → Beban Sewa.</t>
        </r>
      </text>
    </comment>
    <comment ref="E5" authorId="0">
      <text>
        <r>
          <rPr>
            <sz val="10"/>
            <rFont val="Arial"/>
            <family val="2"/>
          </rPr>
          <t xml:space="preserve">Dari mana asalnya. Contoh: penjualan dibayar tunai → kreditnya Penjualan. Bayar sewa pakai uang bank → kreditnya Bank.</t>
        </r>
      </text>
    </comment>
  </commentList>
</comments>
</file>

<file path=xl/sharedStrings.xml><?xml version="1.0" encoding="utf-8"?>
<sst xmlns="http://schemas.openxmlformats.org/spreadsheetml/2006/main" count="248" uniqueCount="152">
  <si>
    <t xml:space="preserve">Laporan Keuangan Usaha Jasa</t>
  </si>
  <si>
    <t xml:space="preserve">Template gratis dari Vita | Accurate Online  ·  vitaaccurate.online/tools</t>
  </si>
  <si>
    <t xml:space="preserve">Buat apa file ini?</t>
  </si>
  <si>
    <t xml:space="preserve">Menyusun laba rugi, perubahan modal, dan neraca untuk usaha jasa, mulai dari pencatatan transaksi harian sampai laporan yang siap dibaca.</t>
  </si>
  <si>
    <t xml:space="preserve">Cara pakai</t>
  </si>
  <si>
    <t xml:space="preserve">1.  Periksa Daftar Akun</t>
  </si>
  <si>
    <t xml:space="preserve">Sheet 'Daftar Akun' berisi nama-nama pos keuangan. Tambah atau ubah sesuai usahamu. Nama akun di sini menjadi pilihan dropdown saat mencatat.</t>
  </si>
  <si>
    <t xml:space="preserve">2.  Isi saldo awal</t>
  </si>
  <si>
    <t xml:space="preserve">Di sheet Daftar Akun, isi kolom Saldo Awal untuk akun yang sudah punya nilai saat kamu mulai — misalnya kas, peralatan, utang, dan modal.</t>
  </si>
  <si>
    <t xml:space="preserve">3.  Catat transaksi</t>
  </si>
  <si>
    <t xml:space="preserve">Di sheet 'Jurnal', satu baris untuk satu transaksi. Pilih akun yang bertambah di kolom Debit, akun yang berkurang atau menjadi sumbernya di kolom Kredit, lalu isi nominalnya.</t>
  </si>
  <si>
    <t xml:space="preserve">4.  Periksa Neraca Saldo</t>
  </si>
  <si>
    <t xml:space="preserve">Sheet 'Neraca Saldo' menampilkan saldo setiap akun. Total debit dan kredit harus sama persis — kalau tidak, ada yang perlu diperiksa.</t>
  </si>
  <si>
    <t xml:space="preserve">5.  Baca laporannya</t>
  </si>
  <si>
    <t xml:space="preserve">Sheet 'Laba Rugi', 'Perubahan Modal', dan 'Neraca' tersusun otomatis. Kamu tidak perlu mengetik apa pun di sana.</t>
  </si>
  <si>
    <t xml:space="preserve">Arti warna</t>
  </si>
  <si>
    <t xml:space="preserve">Latar putih, tulisan biru</t>
  </si>
  <si>
    <t xml:space="preserve">Kolom yang kamu isi sendiri.</t>
  </si>
  <si>
    <t xml:space="preserve">Latar abu-abu muda</t>
  </si>
  <si>
    <t xml:space="preserve">Terisi otomatis oleh rumus. Sebaiknya jangan diketik ulang.</t>
  </si>
  <si>
    <t xml:space="preserve">Latar kuning</t>
  </si>
  <si>
    <t xml:space="preserve">Baris contoh. Hapus sebelum kamu mulai memakai file ini.</t>
  </si>
  <si>
    <t xml:space="preserve">Yang perlu diketahui</t>
  </si>
  <si>
    <t xml:space="preserve">•   Setiap transaksi dicatat dua kali: satu di sisi debit, satu di sisi kredit. Itulah yang membuat neracamu selalu seimbang.</t>
  </si>
  <si>
    <t xml:space="preserve">•   Usaha jasa tidak punya persediaan, jadi tidak ada perhitungan harga pokok penjualan di sini.</t>
  </si>
  <si>
    <t xml:space="preserve">•   Baris contoh ditandai dengan latar kuning. Hapus semuanya sebelum kamu mulai memakai file ini.</t>
  </si>
  <si>
    <t xml:space="preserve">•   Kapasitas 600 transaksi. Kalau kurang, salin baris terakhir ke bawah — rumusnya ikut tersalin.</t>
  </si>
  <si>
    <t xml:space="preserve">•   Template ini disusun untuk membantu memahami kondisi usaha, bukan untuk pelaporan pajak resmi. Untuk itu tetap diperlukan pembukuan yang lengkap.</t>
  </si>
  <si>
    <t xml:space="preserve">Kalau pencatatanmu sudah semakin ramai
Mencatat manual masih cukup selama transaksinya puluhan. Begitu sudah ratusan setiap bulan, pencatatan seperti ini rawan meleset dan makan waktu.
Kalau kamu ingin berdiskusi soal merapikan pembukuan usahamu, hubungi Vita lewat WhatsApp di 0858-6468-2183. Gratis, tanpa kewajiban apa pun.</t>
  </si>
  <si>
    <t xml:space="preserve">Daftar Akun</t>
  </si>
  <si>
    <t xml:space="preserve">Pos-pos keuangan usahamu. Nama akun di kolom C menjadi pilihan dropdown di sheet Jurnal.</t>
  </si>
  <si>
    <t xml:space="preserve">No</t>
  </si>
  <si>
    <t xml:space="preserve">Kode</t>
  </si>
  <si>
    <t xml:space="preserve">Nama Akun</t>
  </si>
  <si>
    <t xml:space="preserve">Kelompok</t>
  </si>
  <si>
    <t xml:space="preserve">Saldo Normal</t>
  </si>
  <si>
    <t xml:space="preserve">Saldo Awal</t>
  </si>
  <si>
    <t xml:space="preserve">1-100</t>
  </si>
  <si>
    <t xml:space="preserve">Kas</t>
  </si>
  <si>
    <t xml:space="preserve">Aset Lancar</t>
  </si>
  <si>
    <t xml:space="preserve">D</t>
  </si>
  <si>
    <t xml:space="preserve">1-110</t>
  </si>
  <si>
    <t xml:space="preserve">Bank</t>
  </si>
  <si>
    <t xml:space="preserve">1-120</t>
  </si>
  <si>
    <t xml:space="preserve">Piutang Usaha</t>
  </si>
  <si>
    <t xml:space="preserve">1-140</t>
  </si>
  <si>
    <t xml:space="preserve">Perlengkapan</t>
  </si>
  <si>
    <t xml:space="preserve">1-150</t>
  </si>
  <si>
    <t xml:space="preserve">Sewa Dibayar di Muka</t>
  </si>
  <si>
    <t xml:space="preserve">1-200</t>
  </si>
  <si>
    <t xml:space="preserve">Peralatan</t>
  </si>
  <si>
    <t xml:space="preserve">Aset Tetap</t>
  </si>
  <si>
    <t xml:space="preserve">1-210</t>
  </si>
  <si>
    <t xml:space="preserve">Akumulasi Penyusutan</t>
  </si>
  <si>
    <t xml:space="preserve">K</t>
  </si>
  <si>
    <t xml:space="preserve">1-220</t>
  </si>
  <si>
    <t xml:space="preserve">Kendaraan</t>
  </si>
  <si>
    <t xml:space="preserve">2-100</t>
  </si>
  <si>
    <t xml:space="preserve">Utang Usaha</t>
  </si>
  <si>
    <t xml:space="preserve">Kewajiban</t>
  </si>
  <si>
    <t xml:space="preserve">2-110</t>
  </si>
  <si>
    <t xml:space="preserve">Utang Bank</t>
  </si>
  <si>
    <t xml:space="preserve">2-120</t>
  </si>
  <si>
    <t xml:space="preserve">Utang Gaji</t>
  </si>
  <si>
    <t xml:space="preserve">3-100</t>
  </si>
  <si>
    <t xml:space="preserve">Modal Pemilik</t>
  </si>
  <si>
    <t xml:space="preserve">Modal</t>
  </si>
  <si>
    <t xml:space="preserve">3-200</t>
  </si>
  <si>
    <t xml:space="preserve">Prive</t>
  </si>
  <si>
    <t xml:space="preserve">4-100</t>
  </si>
  <si>
    <t xml:space="preserve">Pendapatan Jasa</t>
  </si>
  <si>
    <t xml:space="preserve">Pendapatan</t>
  </si>
  <si>
    <t xml:space="preserve">4-110</t>
  </si>
  <si>
    <t xml:space="preserve">Pendapatan Lain</t>
  </si>
  <si>
    <t xml:space="preserve">6-100</t>
  </si>
  <si>
    <t xml:space="preserve">Beban Gaji &amp; Upah</t>
  </si>
  <si>
    <t xml:space="preserve">Beban Operasional</t>
  </si>
  <si>
    <t xml:space="preserve">6-110</t>
  </si>
  <si>
    <t xml:space="preserve">Beban Sewa</t>
  </si>
  <si>
    <t xml:space="preserve">6-120</t>
  </si>
  <si>
    <t xml:space="preserve">Beban Listrik, Air &amp; Internet</t>
  </si>
  <si>
    <t xml:space="preserve">6-130</t>
  </si>
  <si>
    <t xml:space="preserve">Beban Transport &amp; Bensin</t>
  </si>
  <si>
    <t xml:space="preserve">6-140</t>
  </si>
  <si>
    <t xml:space="preserve">Beban Perlengkapan</t>
  </si>
  <si>
    <t xml:space="preserve">6-150</t>
  </si>
  <si>
    <t xml:space="preserve">Beban Iklan &amp; Promosi</t>
  </si>
  <si>
    <t xml:space="preserve">6-160</t>
  </si>
  <si>
    <t xml:space="preserve">Beban Penyusutan</t>
  </si>
  <si>
    <t xml:space="preserve">6-170</t>
  </si>
  <si>
    <t xml:space="preserve">Beban Administrasi Bank</t>
  </si>
  <si>
    <t xml:space="preserve">6-180</t>
  </si>
  <si>
    <t xml:space="preserve">Beban Lain-lain</t>
  </si>
  <si>
    <t xml:space="preserve">SELISIH SALDO AWAL  ·  harus nol supaya seimbang</t>
  </si>
  <si>
    <t xml:space="preserve">Saldo Normal menentukan sisi mana yang membuat akun bertambah. Aset dan beban bersaldo normal Debit (D); kewajiban, modal, dan pendapatan bersaldo normal Kredit (K).
Angka Selisih Saldo Awal di atas harus nol. Kalau tidak nol, berarti daftar harta belum sama dengan gabungan utang dan modalmu — periksa kembali sebelum mulai mencatat.</t>
  </si>
  <si>
    <t xml:space="preserve">Jurnal</t>
  </si>
  <si>
    <t xml:space="preserve">Satu baris untuk satu transaksi. Debit = akun yang bertambah, Kredit = sumber uangnya.</t>
  </si>
  <si>
    <t xml:space="preserve">Tanggal</t>
  </si>
  <si>
    <t xml:space="preserve">Keterangan</t>
  </si>
  <si>
    <t xml:space="preserve">Akun Debit</t>
  </si>
  <si>
    <t xml:space="preserve">Akun Kredit</t>
  </si>
  <si>
    <t xml:space="preserve">Nominal</t>
  </si>
  <si>
    <t xml:space="preserve">Jasa desain untuk CV Mitra</t>
  </si>
  <si>
    <t xml:space="preserve">Bayar sewa kantor bulan ini</t>
  </si>
  <si>
    <t xml:space="preserve">Jasa konsultasi PT Cahaya (kredit)</t>
  </si>
  <si>
    <t xml:space="preserve">Bayar gaji 3 staf</t>
  </si>
  <si>
    <t xml:space="preserve">Bayar listrik dan internet</t>
  </si>
  <si>
    <t xml:space="preserve">Beli perlengkapan kantor</t>
  </si>
  <si>
    <t xml:space="preserve">PT Cahaya melunasi tagihan</t>
  </si>
  <si>
    <t xml:space="preserve">Jasa pelatihan untuk Koperasi</t>
  </si>
  <si>
    <t xml:space="preserve">Transport ke lokasi klien</t>
  </si>
  <si>
    <t xml:space="preserve">Iklan di media sosial</t>
  </si>
  <si>
    <t xml:space="preserve">Penyusutan peralatan bulan ini</t>
  </si>
  <si>
    <t xml:space="preserve">Pemilik ambil uang untuk pribadi</t>
  </si>
  <si>
    <t xml:space="preserve">TOTAL NILAI TRANSAKSI</t>
  </si>
  <si>
    <t xml:space="preserve">Neraca Saldo</t>
  </si>
  <si>
    <t xml:space="preserve">Saldo setiap akun setelah semua transaksi. Total debit dan kredit wajib sama.</t>
  </si>
  <si>
    <t xml:space="preserve">Mutasi Debit</t>
  </si>
  <si>
    <t xml:space="preserve">Mutasi Kredit</t>
  </si>
  <si>
    <t xml:space="preserve">Saldo Akhir</t>
  </si>
  <si>
    <t xml:space="preserve">TOTAL  ·  kolom kanan harus nol</t>
  </si>
  <si>
    <t xml:space="preserve">Angka di kolom paling kanan baris TOTAL harus nol. Kalau tidak nol, berarti ada transaksi di sheet Jurnal yang akun debit atau kreditnya diketik manual dan tidak persis sama dengan nama di Daftar Akun, atau ada saldo awal yang belum seimbang.</t>
  </si>
  <si>
    <t xml:space="preserve">Laporan Laba Rugi</t>
  </si>
  <si>
    <t xml:space="preserve">Tersusun otomatis dari Neraca Saldo.</t>
  </si>
  <si>
    <t xml:space="preserve">PENDAPATAN</t>
  </si>
  <si>
    <t xml:space="preserve">TOTAL PENDAPATAN</t>
  </si>
  <si>
    <t xml:space="preserve">BEBAN OPERASIONAL</t>
  </si>
  <si>
    <t xml:space="preserve">TOTAL BEBAN OPERASIONAL</t>
  </si>
  <si>
    <t xml:space="preserve">LABA BERSIH</t>
  </si>
  <si>
    <t xml:space="preserve">Laba bersih di atas adalah selisih pendapatan dan beban selama periode berjalan. Angka ini otomatis mengalir ke sheet Perubahan Modal dan Neraca.</t>
  </si>
  <si>
    <t xml:space="preserve">Laporan Perubahan Modal</t>
  </si>
  <si>
    <t xml:space="preserve">Menunjukkan bagaimana modalmu bertambah karena laba dan berkurang karena pengambilan pribadi.</t>
  </si>
  <si>
    <t xml:space="preserve">PERUBAHAN MODAL PEMILIK</t>
  </si>
  <si>
    <t xml:space="preserve">Modal awal</t>
  </si>
  <si>
    <t xml:space="preserve">Tambahan modal selama periode</t>
  </si>
  <si>
    <t xml:space="preserve">Laba bersih periode berjalan</t>
  </si>
  <si>
    <t xml:space="preserve">Prive (pengambilan pribadi)</t>
  </si>
  <si>
    <t xml:space="preserve">MODAL AKHIR</t>
  </si>
  <si>
    <t xml:space="preserve">Prive adalah uang usaha yang diambil pemilik untuk keperluan pribadi. Nilainya mengurangi modal, bukan menjadi beban usaha — karena itu tidak muncul di Laporan Laba Rugi. Modal Akhir di atas menjadi angka yang dipakai di Neraca.</t>
  </si>
  <si>
    <t xml:space="preserve">Neraca</t>
  </si>
  <si>
    <t xml:space="preserve">Harta di sisi kiri, sumber pendanaannya di sisi kanan. Kedua sisi wajib sama besar.</t>
  </si>
  <si>
    <t xml:space="preserve">ASET</t>
  </si>
  <si>
    <t xml:space="preserve">KEWAJIBAN &amp; MODAL</t>
  </si>
  <si>
    <t xml:space="preserve">Jumlah kewajiban</t>
  </si>
  <si>
    <t xml:space="preserve">Jumlah aset lancar</t>
  </si>
  <si>
    <t xml:space="preserve">Modal akhir pemilik</t>
  </si>
  <si>
    <t xml:space="preserve">Jumlah modal</t>
  </si>
  <si>
    <t xml:space="preserve">Jumlah aset tetap</t>
  </si>
  <si>
    <t xml:space="preserve">TOTAL ASET</t>
  </si>
  <si>
    <t xml:space="preserve">TOTAL KEWAJIBAN &amp; MODAL</t>
  </si>
  <si>
    <t xml:space="preserve">Selisih kedua sisi  ·  harus nol supaya neraca seimbang</t>
  </si>
  <si>
    <t xml:space="preserve">Neraca seimbang bukan berarti pencatatanmu pasti benar — hanya berarti setiap transaksi sudah tercatat dua sisi. Kalau selisihnya tidak nol, periksa sheet Neraca Saldo: biasanya ada nama akun di Jurnal yang diketik manual dan tidak persis sama dengan Daftar Akun.
Akumulasi Penyusutan sengaja ditampilkan sebagai pengurang aset tetap, karena nilainya mengurangi harga peralatan.</t>
  </si>
</sst>
</file>

<file path=xl/styles.xml><?xml version="1.0" encoding="utf-8"?>
<styleSheet xmlns="http://schemas.openxmlformats.org/spreadsheetml/2006/main">
  <numFmts count="5">
    <numFmt numFmtId="164" formatCode="General"/>
    <numFmt numFmtId="165" formatCode="General"/>
    <numFmt numFmtId="166" formatCode="&quot;Rp&quot;#,##0;[RED]&quot;-Rp&quot;#,##0;&quot;&quot;"/>
    <numFmt numFmtId="167" formatCode="&quot;Rp&quot;#,##0;[RED]&quot;-Rp&quot;#,##0;\-"/>
    <numFmt numFmtId="168" formatCode="dd/mm/yyyy"/>
  </numFmts>
  <fonts count="26">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i val="true"/>
      <sz val="9"/>
      <color rgb="FF7C6C72"/>
      <name val="Arial"/>
      <family val="0"/>
      <charset val="1"/>
    </font>
    <font>
      <b val="true"/>
      <sz val="12"/>
      <color rgb="FFA33A5C"/>
      <name val="Arial"/>
      <family val="0"/>
      <charset val="1"/>
    </font>
    <font>
      <sz val="10"/>
      <color rgb="FF4A3D42"/>
      <name val="Arial"/>
      <family val="0"/>
      <charset val="1"/>
    </font>
    <font>
      <b val="true"/>
      <sz val="10"/>
      <color rgb="FF1C1418"/>
      <name val="Arial"/>
      <family val="0"/>
      <charset val="1"/>
    </font>
    <font>
      <sz val="9.5"/>
      <color rgb="FF4A3D42"/>
      <name val="Arial"/>
      <family val="0"/>
      <charset val="1"/>
    </font>
    <font>
      <b val="true"/>
      <sz val="9"/>
      <color rgb="FF1C1418"/>
      <name val="Arial"/>
      <family val="0"/>
      <charset val="1"/>
    </font>
    <font>
      <sz val="9"/>
      <color rgb="FF4A3D42"/>
      <name val="Arial"/>
      <family val="0"/>
      <charset val="1"/>
    </font>
    <font>
      <b val="true"/>
      <sz val="9"/>
      <color rgb="FFFFFFFF"/>
      <name val="Arial"/>
      <family val="0"/>
      <charset val="1"/>
    </font>
    <font>
      <sz val="9.5"/>
      <color rgb="FF7C6C72"/>
      <name val="Arial"/>
      <family val="0"/>
      <charset val="1"/>
    </font>
    <font>
      <sz val="9.5"/>
      <color rgb="FF0000FF"/>
      <name val="Arial"/>
      <family val="0"/>
      <charset val="1"/>
    </font>
    <font>
      <b val="true"/>
      <sz val="10"/>
      <color rgb="FFFFFFFF"/>
      <name val="Arial"/>
      <family val="0"/>
      <charset val="1"/>
    </font>
    <font>
      <sz val="10"/>
      <name val="Arial"/>
      <family val="2"/>
    </font>
    <font>
      <b val="true"/>
      <sz val="9.5"/>
      <color rgb="FF7C6C72"/>
      <name val="Arial"/>
      <family val="0"/>
      <charset val="1"/>
    </font>
    <font>
      <b val="true"/>
      <sz val="11"/>
      <color rgb="FFA33A5C"/>
      <name val="Arial"/>
      <family val="0"/>
      <charset val="1"/>
    </font>
    <font>
      <b val="true"/>
      <sz val="11"/>
      <color rgb="FFC0503C"/>
      <name val="Arial"/>
      <family val="0"/>
      <charset val="1"/>
    </font>
    <font>
      <b val="true"/>
      <sz val="12"/>
      <color rgb="FFC0503C"/>
      <name val="Arial"/>
      <family val="0"/>
      <charset val="1"/>
    </font>
    <font>
      <b val="true"/>
      <sz val="11"/>
      <color rgb="FF2F7D5A"/>
      <name val="Arial"/>
      <family val="0"/>
      <charset val="1"/>
    </font>
    <font>
      <b val="true"/>
      <sz val="12"/>
      <color rgb="FF2F7D5A"/>
      <name val="Arial"/>
      <family val="0"/>
      <charset val="1"/>
    </font>
    <font>
      <b val="true"/>
      <sz val="10"/>
      <color rgb="FFA33A5C"/>
      <name val="Arial"/>
      <family val="0"/>
      <charset val="1"/>
    </font>
    <font>
      <b val="true"/>
      <sz val="10"/>
      <color rgb="FF4A3D42"/>
      <name val="Arial"/>
      <family val="0"/>
      <charset val="1"/>
    </font>
    <font>
      <b val="true"/>
      <sz val="11"/>
      <name val="Arial"/>
      <family val="0"/>
      <charset val="1"/>
    </font>
  </fonts>
  <fills count="12">
    <fill>
      <patternFill patternType="none"/>
    </fill>
    <fill>
      <patternFill patternType="gray125"/>
    </fill>
    <fill>
      <patternFill patternType="solid">
        <fgColor rgb="FFC74A72"/>
        <bgColor rgb="FFC0503C"/>
      </patternFill>
    </fill>
    <fill>
      <patternFill patternType="solid">
        <fgColor rgb="FFFDF6F8"/>
        <bgColor rgb="FFFDFAFB"/>
      </patternFill>
    </fill>
    <fill>
      <patternFill patternType="solid">
        <fgColor rgb="FFFFFFFF"/>
        <bgColor rgb="FFFCFBFC"/>
      </patternFill>
    </fill>
    <fill>
      <patternFill patternType="solid">
        <fgColor rgb="FFFDFAFB"/>
        <bgColor rgb="FFFCFBFC"/>
      </patternFill>
    </fill>
    <fill>
      <patternFill patternType="solid">
        <fgColor rgb="FFFCF3E2"/>
        <bgColor rgb="FFFBECE8"/>
      </patternFill>
    </fill>
    <fill>
      <patternFill patternType="solid">
        <fgColor rgb="FFFCFBFC"/>
        <bgColor rgb="FFFDFAFB"/>
      </patternFill>
    </fill>
    <fill>
      <patternFill patternType="solid">
        <fgColor rgb="FFA33A5C"/>
        <bgColor rgb="FFC74A72"/>
      </patternFill>
    </fill>
    <fill>
      <patternFill patternType="solid">
        <fgColor rgb="FFFBECF1"/>
        <bgColor rgb="FFFBECE8"/>
      </patternFill>
    </fill>
    <fill>
      <patternFill patternType="solid">
        <fgColor rgb="FFFBECE8"/>
        <bgColor rgb="FFFBECF1"/>
      </patternFill>
    </fill>
    <fill>
      <patternFill patternType="solid">
        <fgColor rgb="FFE8F4EE"/>
        <bgColor rgb="FFFCF3E2"/>
      </patternFill>
    </fill>
  </fills>
  <borders count="11">
    <border diagonalUp="false" diagonalDown="false">
      <left/>
      <right/>
      <top/>
      <bottom/>
      <diagonal/>
    </border>
    <border diagonalUp="false" diagonalDown="false">
      <left style="thin">
        <color rgb="FFE3D6DB"/>
      </left>
      <right style="thin">
        <color rgb="FFE3D6DB"/>
      </right>
      <top style="thin">
        <color rgb="FFE3D6DB"/>
      </top>
      <bottom style="thin">
        <color rgb="FFE3D6DB"/>
      </bottom>
      <diagonal/>
    </border>
    <border diagonalUp="false" diagonalDown="false">
      <left style="thin">
        <color rgb="FF9E6B14"/>
      </left>
      <right style="thin">
        <color rgb="FF9E6B14"/>
      </right>
      <top style="thin">
        <color rgb="FF9E6B14"/>
      </top>
      <bottom style="thin">
        <color rgb="FF9E6B14"/>
      </bottom>
      <diagonal/>
    </border>
    <border diagonalUp="false" diagonalDown="false">
      <left style="medium">
        <color rgb="FFC74A72"/>
      </left>
      <right/>
      <top style="thin">
        <color rgb="FFEEE4E8"/>
      </top>
      <bottom/>
      <diagonal/>
    </border>
    <border diagonalUp="false" diagonalDown="false">
      <left style="thin">
        <color rgb="FFEEE4E8"/>
      </left>
      <right style="thin">
        <color rgb="FFEEE4E8"/>
      </right>
      <top style="thin">
        <color rgb="FFEEE4E8"/>
      </top>
      <bottom style="medium">
        <color rgb="FFA33A5C"/>
      </bottom>
      <diagonal/>
    </border>
    <border diagonalUp="false" diagonalDown="false">
      <left style="thin">
        <color rgb="FFEEE4E8"/>
      </left>
      <right style="thin">
        <color rgb="FFEEE4E8"/>
      </right>
      <top style="thin">
        <color rgb="FFEEE4E8"/>
      </top>
      <bottom style="thin">
        <color rgb="FFEEE4E8"/>
      </bottom>
      <diagonal/>
    </border>
    <border diagonalUp="false" diagonalDown="false">
      <left style="medium">
        <color rgb="FF9E6B14"/>
      </left>
      <right/>
      <top style="thin">
        <color rgb="FFEEE4E8"/>
      </top>
      <bottom/>
      <diagonal/>
    </border>
    <border diagonalUp="false" diagonalDown="false">
      <left/>
      <right/>
      <top style="medium">
        <color rgb="FFA33A5C"/>
      </top>
      <bottom style="medium">
        <color rgb="FFA33A5C"/>
      </bottom>
      <diagonal/>
    </border>
    <border diagonalUp="false" diagonalDown="false">
      <left/>
      <right/>
      <top style="medium">
        <color rgb="FFC0503C"/>
      </top>
      <bottom style="medium">
        <color rgb="FFC0503C"/>
      </bottom>
      <diagonal/>
    </border>
    <border diagonalUp="false" diagonalDown="false">
      <left/>
      <right/>
      <top style="medium">
        <color rgb="FF2F7D5A"/>
      </top>
      <bottom style="medium">
        <color rgb="FF2F7D5A"/>
      </bottom>
      <diagonal/>
    </border>
    <border diagonalUp="false" diagonalDown="false">
      <left/>
      <right/>
      <top style="thin">
        <color rgb="FFE3D6DB"/>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0" fillId="4"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general" vertical="center" textRotation="0" wrapText="false" indent="1" shrinkToFit="false"/>
      <protection locked="true" hidden="false"/>
    </xf>
    <xf numFmtId="164" fontId="10" fillId="5" borderId="1" xfId="0" applyFont="true" applyBorder="true" applyAlignment="true" applyProtection="false">
      <alignment horizontal="center" vertical="center" textRotation="0" wrapText="false" indent="0" shrinkToFit="false"/>
      <protection locked="true" hidden="false"/>
    </xf>
    <xf numFmtId="164" fontId="10" fillId="6" borderId="2"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1" shrinkToFit="false"/>
      <protection locked="true" hidden="false"/>
    </xf>
    <xf numFmtId="164" fontId="11" fillId="3" borderId="3" xfId="0" applyFont="true" applyBorder="true" applyAlignment="true" applyProtection="false">
      <alignment horizontal="general" vertical="top" textRotation="0" wrapText="true" indent="1" shrinkToFit="false"/>
      <protection locked="true" hidden="false"/>
    </xf>
    <xf numFmtId="164" fontId="12" fillId="2" borderId="4" xfId="0" applyFont="true" applyBorder="true" applyAlignment="true" applyProtection="false">
      <alignment horizontal="center" vertical="center" textRotation="0" wrapText="false" indent="0" shrinkToFit="false"/>
      <protection locked="true" hidden="false"/>
    </xf>
    <xf numFmtId="165" fontId="13" fillId="5" borderId="5" xfId="0" applyFont="true" applyBorder="true" applyAlignment="true" applyProtection="false">
      <alignment horizontal="center" vertical="center" textRotation="0" wrapText="false" indent="0" shrinkToFit="false"/>
      <protection locked="true" hidden="false"/>
    </xf>
    <xf numFmtId="164" fontId="14" fillId="0" borderId="5" xfId="0" applyFont="true" applyBorder="true" applyAlignment="true" applyProtection="false">
      <alignment horizontal="center" vertical="center" textRotation="0" wrapText="false" indent="0" shrinkToFit="false"/>
      <protection locked="true" hidden="false"/>
    </xf>
    <xf numFmtId="164" fontId="14" fillId="0" borderId="5" xfId="0" applyFont="true" applyBorder="true" applyAlignment="true" applyProtection="false">
      <alignment horizontal="left" vertical="center" textRotation="0" wrapText="false" indent="1" shrinkToFit="false"/>
      <protection locked="true" hidden="false"/>
    </xf>
    <xf numFmtId="166" fontId="14" fillId="6" borderId="5" xfId="0" applyFont="true" applyBorder="true" applyAlignment="true" applyProtection="false">
      <alignment horizontal="center" vertical="center" textRotation="0" wrapText="false" indent="1" shrinkToFit="false"/>
      <protection locked="true" hidden="false"/>
    </xf>
    <xf numFmtId="164" fontId="14" fillId="7" borderId="5" xfId="0" applyFont="true" applyBorder="true" applyAlignment="true" applyProtection="false">
      <alignment horizontal="center" vertical="center" textRotation="0" wrapText="false" indent="0" shrinkToFit="false"/>
      <protection locked="true" hidden="false"/>
    </xf>
    <xf numFmtId="164" fontId="14" fillId="7" borderId="5" xfId="0" applyFont="true" applyBorder="true" applyAlignment="true" applyProtection="false">
      <alignment horizontal="left" vertical="center" textRotation="0" wrapText="false" indent="1" shrinkToFit="false"/>
      <protection locked="true" hidden="false"/>
    </xf>
    <xf numFmtId="166" fontId="14" fillId="0" borderId="5" xfId="0" applyFont="true" applyBorder="true" applyAlignment="true" applyProtection="false">
      <alignment horizontal="center" vertical="center" textRotation="0" wrapText="false" indent="1" shrinkToFit="false"/>
      <protection locked="true" hidden="false"/>
    </xf>
    <xf numFmtId="166" fontId="14" fillId="7" borderId="5" xfId="0" applyFont="true" applyBorder="true" applyAlignment="true" applyProtection="false">
      <alignment horizontal="center" vertical="center" textRotation="0" wrapText="false" indent="1" shrinkToFit="false"/>
      <protection locked="true" hidden="false"/>
    </xf>
    <xf numFmtId="164" fontId="15" fillId="8" borderId="5" xfId="0" applyFont="true" applyBorder="true" applyAlignment="true" applyProtection="false">
      <alignment horizontal="center" vertical="center" textRotation="0" wrapText="false" indent="1" shrinkToFit="false"/>
      <protection locked="true" hidden="false"/>
    </xf>
    <xf numFmtId="167" fontId="15" fillId="8" borderId="5" xfId="0" applyFont="true" applyBorder="true" applyAlignment="true" applyProtection="false">
      <alignment horizontal="center" vertical="center" textRotation="0" wrapText="false" indent="1"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left" vertical="center" textRotation="0" wrapText="false" indent="0" shrinkToFit="false"/>
      <protection locked="true" hidden="false"/>
    </xf>
    <xf numFmtId="164" fontId="11" fillId="6" borderId="6" xfId="0" applyFont="true" applyBorder="true" applyAlignment="true" applyProtection="false">
      <alignment horizontal="center" vertical="top" textRotation="0" wrapText="true" indent="1" shrinkToFit="false"/>
      <protection locked="true" hidden="false"/>
    </xf>
    <xf numFmtId="168" fontId="14" fillId="6" borderId="5" xfId="0" applyFont="true" applyBorder="true" applyAlignment="true" applyProtection="false">
      <alignment horizontal="center" vertical="center" textRotation="0" wrapText="false" indent="0" shrinkToFit="false"/>
      <protection locked="true" hidden="false"/>
    </xf>
    <xf numFmtId="164" fontId="14" fillId="6" borderId="5" xfId="0" applyFont="true" applyBorder="true" applyAlignment="true" applyProtection="false">
      <alignment horizontal="left" vertical="center" textRotation="0" wrapText="false" indent="1" shrinkToFit="false"/>
      <protection locked="true" hidden="false"/>
    </xf>
    <xf numFmtId="168" fontId="14" fillId="0" borderId="5" xfId="0" applyFont="true" applyBorder="true" applyAlignment="true" applyProtection="false">
      <alignment horizontal="center" vertical="center" textRotation="0" wrapText="false" indent="0" shrinkToFit="false"/>
      <protection locked="true" hidden="false"/>
    </xf>
    <xf numFmtId="168" fontId="14" fillId="7" borderId="5" xfId="0" applyFont="true" applyBorder="true" applyAlignment="true" applyProtection="false">
      <alignment horizontal="center" vertical="center" textRotation="0" wrapText="false" indent="0" shrinkToFit="false"/>
      <protection locked="true" hidden="false"/>
    </xf>
    <xf numFmtId="164" fontId="13" fillId="5" borderId="5" xfId="0" applyFont="true" applyBorder="true" applyAlignment="true" applyProtection="false">
      <alignment horizontal="left" vertical="center" textRotation="0" wrapText="false" indent="1" shrinkToFit="false"/>
      <protection locked="true" hidden="false"/>
    </xf>
    <xf numFmtId="166" fontId="13" fillId="5" borderId="5" xfId="0" applyFont="true" applyBorder="true" applyAlignment="true" applyProtection="false">
      <alignment horizontal="center" vertical="center" textRotation="0" wrapText="false" indent="1" shrinkToFit="false"/>
      <protection locked="true" hidden="false"/>
    </xf>
    <xf numFmtId="166" fontId="17" fillId="5" borderId="5" xfId="0" applyFont="true" applyBorder="true" applyAlignment="true" applyProtection="false">
      <alignment horizontal="center" vertical="center" textRotation="0" wrapText="false" indent="1" shrinkToFit="false"/>
      <protection locked="true" hidden="false"/>
    </xf>
    <xf numFmtId="164" fontId="15" fillId="2"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false" applyAlignment="true" applyProtection="false">
      <alignment horizontal="left" vertical="center" textRotation="0" wrapText="false" indent="1" shrinkToFit="false"/>
      <protection locked="true" hidden="false"/>
    </xf>
    <xf numFmtId="167" fontId="7" fillId="0" borderId="0" xfId="0" applyFont="true" applyBorder="false" applyAlignment="true" applyProtection="false">
      <alignment horizontal="right" vertical="center" textRotation="0" wrapText="false" indent="1" shrinkToFit="false"/>
      <protection locked="true" hidden="false"/>
    </xf>
    <xf numFmtId="164" fontId="18" fillId="9" borderId="7" xfId="0" applyFont="true" applyBorder="true" applyAlignment="true" applyProtection="false">
      <alignment horizontal="left" vertical="center" textRotation="0" wrapText="false" indent="1" shrinkToFit="false"/>
      <protection locked="true" hidden="false"/>
    </xf>
    <xf numFmtId="167" fontId="6" fillId="9" borderId="7" xfId="0" applyFont="true" applyBorder="true" applyAlignment="true" applyProtection="false">
      <alignment horizontal="right" vertical="center" textRotation="0" wrapText="false" indent="1" shrinkToFit="false"/>
      <protection locked="true" hidden="false"/>
    </xf>
    <xf numFmtId="164" fontId="19" fillId="10" borderId="8" xfId="0" applyFont="true" applyBorder="true" applyAlignment="true" applyProtection="false">
      <alignment horizontal="left" vertical="center" textRotation="0" wrapText="false" indent="1" shrinkToFit="false"/>
      <protection locked="true" hidden="false"/>
    </xf>
    <xf numFmtId="167" fontId="20" fillId="10" borderId="8" xfId="0" applyFont="true" applyBorder="true" applyAlignment="true" applyProtection="false">
      <alignment horizontal="right" vertical="center" textRotation="0" wrapText="false" indent="1" shrinkToFit="false"/>
      <protection locked="true" hidden="false"/>
    </xf>
    <xf numFmtId="164" fontId="21" fillId="11" borderId="9" xfId="0" applyFont="true" applyBorder="true" applyAlignment="true" applyProtection="false">
      <alignment horizontal="left" vertical="center" textRotation="0" wrapText="false" indent="1" shrinkToFit="false"/>
      <protection locked="true" hidden="false"/>
    </xf>
    <xf numFmtId="167" fontId="22" fillId="11" borderId="9" xfId="0" applyFont="true" applyBorder="true" applyAlignment="true" applyProtection="false">
      <alignment horizontal="right" vertical="center" textRotation="0" wrapText="false" indent="1" shrinkToFit="false"/>
      <protection locked="true" hidden="false"/>
    </xf>
    <xf numFmtId="164" fontId="23"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2" shrinkToFit="false"/>
      <protection locked="true" hidden="false"/>
    </xf>
    <xf numFmtId="164" fontId="8" fillId="0" borderId="10" xfId="0" applyFont="true" applyBorder="true" applyAlignment="true" applyProtection="false">
      <alignment horizontal="left" vertical="center" textRotation="0" wrapText="false" indent="1" shrinkToFit="false"/>
      <protection locked="true" hidden="false"/>
    </xf>
    <xf numFmtId="167" fontId="8" fillId="0" borderId="10" xfId="0" applyFont="true" applyBorder="true" applyAlignment="true" applyProtection="false">
      <alignment horizontal="right" vertical="center" textRotation="0" wrapText="false" indent="1" shrinkToFit="false"/>
      <protection locked="true" hidden="false"/>
    </xf>
    <xf numFmtId="164" fontId="24" fillId="0" borderId="0" xfId="0" applyFont="true" applyBorder="true" applyAlignment="true" applyProtection="false">
      <alignment horizontal="right" vertical="center" textRotation="0" wrapText="false" indent="0" shrinkToFit="false"/>
      <protection locked="true" hidden="false"/>
    </xf>
    <xf numFmtId="167" fontId="25" fillId="0" borderId="5" xfId="0" applyFont="true" applyBorder="true" applyAlignment="true" applyProtection="false">
      <alignment horizontal="right" vertical="center" textRotation="0" wrapText="fals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1">
    <dxf>
      <font>
        <name val="Arial"/>
        <charset val="1"/>
        <family val="0"/>
        <b val="1"/>
        <color rgb="FFFFFFFF"/>
        <sz val="10"/>
      </font>
      <fill>
        <patternFill>
          <bgColor rgb="FFC0503C"/>
        </patternFill>
      </fill>
    </dxf>
    <dxf>
      <fill>
        <patternFill patternType="solid">
          <fgColor rgb="FFC74A72"/>
          <bgColor rgb="FF000000"/>
        </patternFill>
      </fill>
    </dxf>
    <dxf>
      <fill>
        <patternFill patternType="solid">
          <fgColor rgb="FFFDFAFB"/>
          <bgColor rgb="FF000000"/>
        </patternFill>
      </fill>
    </dxf>
    <dxf>
      <fill>
        <patternFill patternType="solid">
          <fgColor rgb="FF7C6C72"/>
          <bgColor rgb="FF000000"/>
        </patternFill>
      </fill>
    </dxf>
    <dxf>
      <fill>
        <patternFill patternType="solid">
          <fgColor rgb="FFFFFFFF"/>
          <bgColor rgb="FF000000"/>
        </patternFill>
      </fill>
    </dxf>
    <dxf>
      <fill>
        <patternFill patternType="solid">
          <fgColor rgb="FFFCF3E2"/>
          <bgColor rgb="FF000000"/>
        </patternFill>
      </fill>
    </dxf>
    <dxf>
      <fill>
        <patternFill patternType="solid">
          <fgColor rgb="FFFCFBFC"/>
          <bgColor rgb="FF000000"/>
        </patternFill>
      </fill>
    </dxf>
    <dxf>
      <fill>
        <patternFill patternType="solid">
          <bgColor rgb="FF000000"/>
        </patternFill>
      </fill>
    </dxf>
    <dxf>
      <fill>
        <patternFill patternType="solid">
          <fgColor rgb="FF0000FF"/>
          <bgColor rgb="FF000000"/>
        </patternFill>
      </fill>
    </dxf>
    <dxf>
      <font>
        <name val="Arial"/>
        <charset val="1"/>
        <family val="0"/>
        <b val="1"/>
        <color rgb="FF2F7D5A"/>
        <sz val="11"/>
      </font>
      <fill>
        <patternFill>
          <bgColor rgb="FFE8F4EE"/>
        </patternFill>
      </fill>
    </dxf>
    <dxf>
      <font>
        <name val="Arial"/>
        <charset val="1"/>
        <family val="0"/>
        <b val="1"/>
        <color rgb="FFFFFFFF"/>
        <sz val="11"/>
      </font>
      <fill>
        <patternFill>
          <bgColor rgb="FFC0503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9E6B14"/>
      <rgbColor rgb="FF800080"/>
      <rgbColor rgb="FF008080"/>
      <rgbColor rgb="FFFDF6F8"/>
      <rgbColor rgb="FF7C6C72"/>
      <rgbColor rgb="FF9999FF"/>
      <rgbColor rgb="FFA33A5C"/>
      <rgbColor rgb="FFFCF3E2"/>
      <rgbColor rgb="FFE8F4EE"/>
      <rgbColor rgb="FF660066"/>
      <rgbColor rgb="FFFF8080"/>
      <rgbColor rgb="FF0066CC"/>
      <rgbColor rgb="FFE3D6DB"/>
      <rgbColor rgb="FF000080"/>
      <rgbColor rgb="FFFF00FF"/>
      <rgbColor rgb="FFFFFF00"/>
      <rgbColor rgb="FF00FFFF"/>
      <rgbColor rgb="FF800080"/>
      <rgbColor rgb="FF800000"/>
      <rgbColor rgb="FF008080"/>
      <rgbColor rgb="FF0000FF"/>
      <rgbColor rgb="FF00CCFF"/>
      <rgbColor rgb="FFFCFBFC"/>
      <rgbColor rgb="FFEEE4E8"/>
      <rgbColor rgb="FFFBECE8"/>
      <rgbColor rgb="FFFDFAFB"/>
      <rgbColor rgb="FFFF99CC"/>
      <rgbColor rgb="FFCC99FF"/>
      <rgbColor rgb="FFFBECF1"/>
      <rgbColor rgb="FF3366FF"/>
      <rgbColor rgb="FF33CCCC"/>
      <rgbColor rgb="FF99CC00"/>
      <rgbColor rgb="FFFFCC00"/>
      <rgbColor rgb="FFFF9900"/>
      <rgbColor rgb="FFFF6600"/>
      <rgbColor rgb="FF666699"/>
      <rgbColor rgb="FF969696"/>
      <rgbColor rgb="FF003366"/>
      <rgbColor rgb="FF2F7D5A"/>
      <rgbColor rgb="FF003300"/>
      <rgbColor rgb="FF1C1418"/>
      <rgbColor rgb="FFC0503C"/>
      <rgbColor rgb="FFC74A72"/>
      <rgbColor rgb="FF333399"/>
      <rgbColor rgb="FF4A3D4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30"/>
    <col collapsed="false" customWidth="true" hidden="false" outlineLevel="0" max="3" min="3" style="1" width="74"/>
    <col collapsed="false" customWidth="true" hidden="false" outlineLevel="0" max="8" min="4" style="1" width="10"/>
  </cols>
  <sheetData>
    <row r="1" customFormat="false" ht="30" hidden="false" customHeight="true" outlineLevel="0" collapsed="false">
      <c r="A1" s="2" t="s">
        <v>0</v>
      </c>
      <c r="B1" s="2"/>
      <c r="C1" s="2"/>
      <c r="D1" s="2"/>
      <c r="E1" s="2"/>
      <c r="F1" s="2"/>
      <c r="G1" s="2"/>
      <c r="H1" s="2"/>
    </row>
    <row r="2" customFormat="false" ht="19.5" hidden="false" customHeight="true" outlineLevel="0" collapsed="false">
      <c r="A2" s="3" t="s">
        <v>1</v>
      </c>
      <c r="B2" s="3"/>
      <c r="C2" s="3"/>
      <c r="D2" s="3"/>
      <c r="E2" s="3"/>
      <c r="F2" s="3"/>
      <c r="G2" s="3"/>
      <c r="H2" s="3"/>
    </row>
    <row r="4" customFormat="false" ht="15" hidden="false" customHeight="true" outlineLevel="0" collapsed="false">
      <c r="B4" s="4" t="s">
        <v>2</v>
      </c>
    </row>
    <row r="5" customFormat="false" ht="30" hidden="false" customHeight="true" outlineLevel="0" collapsed="false">
      <c r="B5" s="5" t="s">
        <v>3</v>
      </c>
      <c r="C5" s="5"/>
      <c r="D5" s="5"/>
      <c r="E5" s="5"/>
      <c r="F5" s="5"/>
      <c r="G5" s="5"/>
      <c r="H5" s="5"/>
    </row>
    <row r="7" customFormat="false" ht="15" hidden="false" customHeight="true" outlineLevel="0" collapsed="false">
      <c r="B7" s="4" t="s">
        <v>4</v>
      </c>
    </row>
    <row r="8" customFormat="false" ht="30" hidden="false" customHeight="true" outlineLevel="0" collapsed="false">
      <c r="B8" s="6" t="s">
        <v>5</v>
      </c>
      <c r="C8" s="7" t="s">
        <v>6</v>
      </c>
      <c r="D8" s="7"/>
      <c r="E8" s="7"/>
      <c r="F8" s="7"/>
      <c r="G8" s="7"/>
      <c r="H8" s="7"/>
    </row>
    <row r="9" customFormat="false" ht="30" hidden="false" customHeight="true" outlineLevel="0" collapsed="false">
      <c r="B9" s="6" t="s">
        <v>7</v>
      </c>
      <c r="C9" s="7" t="s">
        <v>8</v>
      </c>
      <c r="D9" s="7"/>
      <c r="E9" s="7"/>
      <c r="F9" s="7"/>
      <c r="G9" s="7"/>
      <c r="H9" s="7"/>
    </row>
    <row r="10" customFormat="false" ht="30" hidden="false" customHeight="true" outlineLevel="0" collapsed="false">
      <c r="B10" s="6" t="s">
        <v>9</v>
      </c>
      <c r="C10" s="7" t="s">
        <v>10</v>
      </c>
      <c r="D10" s="7"/>
      <c r="E10" s="7"/>
      <c r="F10" s="7"/>
      <c r="G10" s="7"/>
      <c r="H10" s="7"/>
    </row>
    <row r="11" customFormat="false" ht="30" hidden="false" customHeight="true" outlineLevel="0" collapsed="false">
      <c r="B11" s="6" t="s">
        <v>11</v>
      </c>
      <c r="C11" s="7" t="s">
        <v>12</v>
      </c>
      <c r="D11" s="7"/>
      <c r="E11" s="7"/>
      <c r="F11" s="7"/>
      <c r="G11" s="7"/>
      <c r="H11" s="7"/>
    </row>
    <row r="12" customFormat="false" ht="30" hidden="false" customHeight="true" outlineLevel="0" collapsed="false">
      <c r="B12" s="6" t="s">
        <v>13</v>
      </c>
      <c r="C12" s="7" t="s">
        <v>14</v>
      </c>
      <c r="D12" s="7"/>
      <c r="E12" s="7"/>
      <c r="F12" s="7"/>
      <c r="G12" s="7"/>
      <c r="H12" s="7"/>
    </row>
    <row r="14" customFormat="false" ht="15" hidden="false" customHeight="true" outlineLevel="0" collapsed="false">
      <c r="B14" s="4" t="s">
        <v>15</v>
      </c>
    </row>
    <row r="15" customFormat="false" ht="19.5" hidden="false" customHeight="true" outlineLevel="0" collapsed="false">
      <c r="B15" s="8" t="s">
        <v>16</v>
      </c>
      <c r="C15" s="9" t="s">
        <v>17</v>
      </c>
      <c r="D15" s="9"/>
      <c r="E15" s="9"/>
      <c r="F15" s="9"/>
      <c r="G15" s="9"/>
      <c r="H15" s="9"/>
    </row>
    <row r="16" customFormat="false" ht="19.5" hidden="false" customHeight="true" outlineLevel="0" collapsed="false">
      <c r="B16" s="10" t="s">
        <v>18</v>
      </c>
      <c r="C16" s="9" t="s">
        <v>19</v>
      </c>
      <c r="D16" s="9"/>
      <c r="E16" s="9"/>
      <c r="F16" s="9"/>
      <c r="G16" s="9"/>
      <c r="H16" s="9"/>
    </row>
    <row r="17" customFormat="false" ht="19.5" hidden="false" customHeight="true" outlineLevel="0" collapsed="false">
      <c r="B17" s="11" t="s">
        <v>20</v>
      </c>
      <c r="C17" s="9" t="s">
        <v>21</v>
      </c>
      <c r="D17" s="9"/>
      <c r="E17" s="9"/>
      <c r="F17" s="9"/>
      <c r="G17" s="9"/>
      <c r="H17" s="9"/>
    </row>
    <row r="19" customFormat="false" ht="15" hidden="false" customHeight="true" outlineLevel="0" collapsed="false">
      <c r="B19" s="4" t="s">
        <v>22</v>
      </c>
    </row>
    <row r="20" customFormat="false" ht="25.5" hidden="false" customHeight="true" outlineLevel="0" collapsed="false">
      <c r="B20" s="12" t="s">
        <v>23</v>
      </c>
      <c r="C20" s="12"/>
      <c r="D20" s="12"/>
      <c r="E20" s="12"/>
      <c r="F20" s="12"/>
      <c r="G20" s="12"/>
      <c r="H20" s="12"/>
    </row>
    <row r="21" customFormat="false" ht="25.5" hidden="false" customHeight="true" outlineLevel="0" collapsed="false">
      <c r="B21" s="12" t="s">
        <v>24</v>
      </c>
      <c r="C21" s="12"/>
      <c r="D21" s="12"/>
      <c r="E21" s="12"/>
      <c r="F21" s="12"/>
      <c r="G21" s="12"/>
      <c r="H21" s="12"/>
    </row>
    <row r="22" customFormat="false" ht="25.5" hidden="false" customHeight="true" outlineLevel="0" collapsed="false">
      <c r="B22" s="12" t="s">
        <v>25</v>
      </c>
      <c r="C22" s="12"/>
      <c r="D22" s="12"/>
      <c r="E22" s="12"/>
      <c r="F22" s="12"/>
      <c r="G22" s="12"/>
      <c r="H22" s="12"/>
    </row>
    <row r="23" customFormat="false" ht="25.5" hidden="false" customHeight="true" outlineLevel="0" collapsed="false">
      <c r="B23" s="12" t="s">
        <v>26</v>
      </c>
      <c r="C23" s="12"/>
      <c r="D23" s="12"/>
      <c r="E23" s="12"/>
      <c r="F23" s="12"/>
      <c r="G23" s="12"/>
      <c r="H23" s="12"/>
    </row>
    <row r="24" customFormat="false" ht="25.5" hidden="false" customHeight="true" outlineLevel="0" collapsed="false">
      <c r="B24" s="12" t="s">
        <v>27</v>
      </c>
      <c r="C24" s="12"/>
      <c r="D24" s="12"/>
      <c r="E24" s="12"/>
      <c r="F24" s="12"/>
      <c r="G24" s="12"/>
      <c r="H24" s="12"/>
    </row>
    <row r="26" customFormat="false" ht="21.75" hidden="false" customHeight="true" outlineLevel="0" collapsed="false">
      <c r="B26" s="13" t="s">
        <v>28</v>
      </c>
      <c r="C26" s="13"/>
      <c r="D26" s="13"/>
      <c r="E26" s="13"/>
      <c r="F26" s="13"/>
      <c r="G26" s="13"/>
      <c r="H26" s="13"/>
    </row>
    <row r="27" customFormat="false" ht="21.75" hidden="false" customHeight="true" outlineLevel="0" collapsed="false">
      <c r="B27" s="13"/>
      <c r="C27" s="13"/>
      <c r="D27" s="13"/>
      <c r="E27" s="13"/>
      <c r="F27" s="13"/>
      <c r="G27" s="13"/>
      <c r="H27" s="13"/>
    </row>
    <row r="28" customFormat="false" ht="21.75" hidden="false" customHeight="true" outlineLevel="0" collapsed="false">
      <c r="B28" s="13"/>
      <c r="C28" s="13"/>
      <c r="D28" s="13"/>
      <c r="E28" s="13"/>
      <c r="F28" s="13"/>
      <c r="G28" s="13"/>
      <c r="H28" s="13"/>
    </row>
    <row r="29" customFormat="false" ht="21.75" hidden="false" customHeight="true" outlineLevel="0" collapsed="false">
      <c r="B29" s="13"/>
      <c r="C29" s="13"/>
      <c r="D29" s="13"/>
      <c r="E29" s="13"/>
      <c r="F29" s="13"/>
      <c r="G29" s="13"/>
      <c r="H29" s="13"/>
    </row>
  </sheetData>
  <mergeCells count="17">
    <mergeCell ref="A1:H1"/>
    <mergeCell ref="A2:H2"/>
    <mergeCell ref="B5:H5"/>
    <mergeCell ref="C8:H8"/>
    <mergeCell ref="C9:H9"/>
    <mergeCell ref="C10:H10"/>
    <mergeCell ref="C11:H11"/>
    <mergeCell ref="C12:H12"/>
    <mergeCell ref="C15:H15"/>
    <mergeCell ref="C16:H16"/>
    <mergeCell ref="C17:H17"/>
    <mergeCell ref="B20:H20"/>
    <mergeCell ref="B21:H21"/>
    <mergeCell ref="B22:H22"/>
    <mergeCell ref="B23:H23"/>
    <mergeCell ref="B24:H24"/>
    <mergeCell ref="B26:H29"/>
  </mergeCells>
  <printOptions headings="false" gridLines="false" gridLinesSet="true" horizontalCentered="true" verticalCentered="false"/>
  <pageMargins left="0.4" right="0.4" top="0.5" bottom="0.5"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Vita | Accurate Online&amp;R&amp;8 Halaman &amp;P dari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7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12"/>
    <col collapsed="false" customWidth="true" hidden="false" outlineLevel="0" max="3" min="3" style="1" width="36"/>
    <col collapsed="false" customWidth="true" hidden="false" outlineLevel="0" max="4" min="4" style="1" width="22"/>
    <col collapsed="false" customWidth="true" hidden="false" outlineLevel="0" max="5" min="5" style="1" width="12"/>
    <col collapsed="false" customWidth="true" hidden="false" outlineLevel="0" max="6" min="6" style="1" width="20"/>
  </cols>
  <sheetData>
    <row r="1" customFormat="false" ht="30" hidden="false" customHeight="true" outlineLevel="0" collapsed="false">
      <c r="A1" s="2" t="s">
        <v>29</v>
      </c>
      <c r="B1" s="2"/>
      <c r="C1" s="2"/>
      <c r="D1" s="2"/>
      <c r="E1" s="2"/>
      <c r="F1" s="2"/>
    </row>
    <row r="2" customFormat="false" ht="19.5" hidden="false" customHeight="true" outlineLevel="0" collapsed="false">
      <c r="A2" s="3" t="s">
        <v>30</v>
      </c>
      <c r="B2" s="3"/>
      <c r="C2" s="3"/>
      <c r="D2" s="3"/>
      <c r="E2" s="3"/>
      <c r="F2" s="3"/>
    </row>
    <row r="5" customFormat="false" ht="21.75" hidden="false" customHeight="true" outlineLevel="0" collapsed="false">
      <c r="A5" s="14" t="s">
        <v>31</v>
      </c>
      <c r="B5" s="14" t="s">
        <v>32</v>
      </c>
      <c r="C5" s="14" t="s">
        <v>33</v>
      </c>
      <c r="D5" s="14" t="s">
        <v>34</v>
      </c>
      <c r="E5" s="14" t="s">
        <v>35</v>
      </c>
      <c r="F5" s="14" t="s">
        <v>36</v>
      </c>
    </row>
    <row r="6" customFormat="false" ht="15" hidden="false" customHeight="true" outlineLevel="0" collapsed="false">
      <c r="A6" s="15" t="n">
        <f aca="false">IF($C6="","",COUNTIF($C$6:$C6,"?*"))</f>
        <v>1</v>
      </c>
      <c r="B6" s="16" t="s">
        <v>37</v>
      </c>
      <c r="C6" s="17" t="s">
        <v>38</v>
      </c>
      <c r="D6" s="17" t="s">
        <v>39</v>
      </c>
      <c r="E6" s="16" t="s">
        <v>40</v>
      </c>
      <c r="F6" s="18" t="n">
        <v>25000000</v>
      </c>
    </row>
    <row r="7" customFormat="false" ht="15" hidden="false" customHeight="true" outlineLevel="0" collapsed="false">
      <c r="A7" s="15" t="n">
        <f aca="false">IF($C7="","",COUNTIF($C$6:$C7,"?*"))</f>
        <v>2</v>
      </c>
      <c r="B7" s="19" t="s">
        <v>41</v>
      </c>
      <c r="C7" s="20" t="s">
        <v>42</v>
      </c>
      <c r="D7" s="20" t="s">
        <v>39</v>
      </c>
      <c r="E7" s="19" t="s">
        <v>40</v>
      </c>
      <c r="F7" s="18" t="n">
        <v>40000000</v>
      </c>
    </row>
    <row r="8" customFormat="false" ht="15" hidden="false" customHeight="true" outlineLevel="0" collapsed="false">
      <c r="A8" s="15" t="n">
        <f aca="false">IF($C8="","",COUNTIF($C$6:$C8,"?*"))</f>
        <v>3</v>
      </c>
      <c r="B8" s="16" t="s">
        <v>43</v>
      </c>
      <c r="C8" s="17" t="s">
        <v>44</v>
      </c>
      <c r="D8" s="17" t="s">
        <v>39</v>
      </c>
      <c r="E8" s="16" t="s">
        <v>40</v>
      </c>
      <c r="F8" s="21"/>
    </row>
    <row r="9" customFormat="false" ht="15" hidden="false" customHeight="true" outlineLevel="0" collapsed="false">
      <c r="A9" s="15" t="n">
        <f aca="false">IF($C9="","",COUNTIF($C$6:$C9,"?*"))</f>
        <v>4</v>
      </c>
      <c r="B9" s="19" t="s">
        <v>45</v>
      </c>
      <c r="C9" s="20" t="s">
        <v>46</v>
      </c>
      <c r="D9" s="20" t="s">
        <v>39</v>
      </c>
      <c r="E9" s="19" t="s">
        <v>40</v>
      </c>
      <c r="F9" s="22"/>
    </row>
    <row r="10" customFormat="false" ht="15" hidden="false" customHeight="true" outlineLevel="0" collapsed="false">
      <c r="A10" s="15" t="n">
        <f aca="false">IF($C10="","",COUNTIF($C$6:$C10,"?*"))</f>
        <v>5</v>
      </c>
      <c r="B10" s="16" t="s">
        <v>47</v>
      </c>
      <c r="C10" s="17" t="s">
        <v>48</v>
      </c>
      <c r="D10" s="17" t="s">
        <v>39</v>
      </c>
      <c r="E10" s="16" t="s">
        <v>40</v>
      </c>
      <c r="F10" s="21"/>
    </row>
    <row r="11" customFormat="false" ht="15" hidden="false" customHeight="true" outlineLevel="0" collapsed="false">
      <c r="A11" s="15" t="n">
        <f aca="false">IF($C11="","",COUNTIF($C$6:$C11,"?*"))</f>
        <v>6</v>
      </c>
      <c r="B11" s="19" t="s">
        <v>49</v>
      </c>
      <c r="C11" s="20" t="s">
        <v>50</v>
      </c>
      <c r="D11" s="20" t="s">
        <v>51</v>
      </c>
      <c r="E11" s="19" t="s">
        <v>40</v>
      </c>
      <c r="F11" s="18" t="n">
        <v>30000000</v>
      </c>
    </row>
    <row r="12" customFormat="false" ht="15" hidden="false" customHeight="true" outlineLevel="0" collapsed="false">
      <c r="A12" s="15" t="n">
        <f aca="false">IF($C12="","",COUNTIF($C$6:$C12,"?*"))</f>
        <v>7</v>
      </c>
      <c r="B12" s="16" t="s">
        <v>52</v>
      </c>
      <c r="C12" s="17" t="s">
        <v>53</v>
      </c>
      <c r="D12" s="17" t="s">
        <v>51</v>
      </c>
      <c r="E12" s="16" t="s">
        <v>54</v>
      </c>
      <c r="F12" s="21"/>
    </row>
    <row r="13" customFormat="false" ht="15" hidden="false" customHeight="true" outlineLevel="0" collapsed="false">
      <c r="A13" s="15" t="n">
        <f aca="false">IF($C13="","",COUNTIF($C$6:$C13,"?*"))</f>
        <v>8</v>
      </c>
      <c r="B13" s="19" t="s">
        <v>55</v>
      </c>
      <c r="C13" s="20" t="s">
        <v>56</v>
      </c>
      <c r="D13" s="20" t="s">
        <v>51</v>
      </c>
      <c r="E13" s="19" t="s">
        <v>40</v>
      </c>
      <c r="F13" s="22"/>
    </row>
    <row r="14" customFormat="false" ht="15" hidden="false" customHeight="true" outlineLevel="0" collapsed="false">
      <c r="A14" s="15" t="n">
        <f aca="false">IF($C14="","",COUNTIF($C$6:$C14,"?*"))</f>
        <v>9</v>
      </c>
      <c r="B14" s="16" t="s">
        <v>57</v>
      </c>
      <c r="C14" s="17" t="s">
        <v>58</v>
      </c>
      <c r="D14" s="17" t="s">
        <v>59</v>
      </c>
      <c r="E14" s="16" t="s">
        <v>54</v>
      </c>
      <c r="F14" s="21"/>
    </row>
    <row r="15" customFormat="false" ht="15" hidden="false" customHeight="true" outlineLevel="0" collapsed="false">
      <c r="A15" s="15" t="n">
        <f aca="false">IF($C15="","",COUNTIF($C$6:$C15,"?*"))</f>
        <v>10</v>
      </c>
      <c r="B15" s="19" t="s">
        <v>60</v>
      </c>
      <c r="C15" s="20" t="s">
        <v>61</v>
      </c>
      <c r="D15" s="20" t="s">
        <v>59</v>
      </c>
      <c r="E15" s="19" t="s">
        <v>54</v>
      </c>
      <c r="F15" s="22"/>
    </row>
    <row r="16" customFormat="false" ht="15" hidden="false" customHeight="true" outlineLevel="0" collapsed="false">
      <c r="A16" s="15" t="n">
        <f aca="false">IF($C16="","",COUNTIF($C$6:$C16,"?*"))</f>
        <v>11</v>
      </c>
      <c r="B16" s="16" t="s">
        <v>62</v>
      </c>
      <c r="C16" s="17" t="s">
        <v>63</v>
      </c>
      <c r="D16" s="17" t="s">
        <v>59</v>
      </c>
      <c r="E16" s="16" t="s">
        <v>54</v>
      </c>
      <c r="F16" s="21"/>
    </row>
    <row r="17" customFormat="false" ht="15" hidden="false" customHeight="true" outlineLevel="0" collapsed="false">
      <c r="A17" s="15" t="n">
        <f aca="false">IF($C17="","",COUNTIF($C$6:$C17,"?*"))</f>
        <v>12</v>
      </c>
      <c r="B17" s="19" t="s">
        <v>64</v>
      </c>
      <c r="C17" s="20" t="s">
        <v>65</v>
      </c>
      <c r="D17" s="20" t="s">
        <v>66</v>
      </c>
      <c r="E17" s="19" t="s">
        <v>54</v>
      </c>
      <c r="F17" s="18" t="n">
        <v>95000000</v>
      </c>
    </row>
    <row r="18" customFormat="false" ht="15" hidden="false" customHeight="true" outlineLevel="0" collapsed="false">
      <c r="A18" s="15" t="n">
        <f aca="false">IF($C18="","",COUNTIF($C$6:$C18,"?*"))</f>
        <v>13</v>
      </c>
      <c r="B18" s="16" t="s">
        <v>67</v>
      </c>
      <c r="C18" s="17" t="s">
        <v>68</v>
      </c>
      <c r="D18" s="17" t="s">
        <v>66</v>
      </c>
      <c r="E18" s="16" t="s">
        <v>40</v>
      </c>
      <c r="F18" s="21"/>
    </row>
    <row r="19" customFormat="false" ht="15" hidden="false" customHeight="true" outlineLevel="0" collapsed="false">
      <c r="A19" s="15" t="n">
        <f aca="false">IF($C19="","",COUNTIF($C$6:$C19,"?*"))</f>
        <v>14</v>
      </c>
      <c r="B19" s="19" t="s">
        <v>69</v>
      </c>
      <c r="C19" s="20" t="s">
        <v>70</v>
      </c>
      <c r="D19" s="20" t="s">
        <v>71</v>
      </c>
      <c r="E19" s="19" t="s">
        <v>54</v>
      </c>
      <c r="F19" s="22"/>
    </row>
    <row r="20" customFormat="false" ht="15" hidden="false" customHeight="true" outlineLevel="0" collapsed="false">
      <c r="A20" s="15" t="n">
        <f aca="false">IF($C20="","",COUNTIF($C$6:$C20,"?*"))</f>
        <v>15</v>
      </c>
      <c r="B20" s="16" t="s">
        <v>72</v>
      </c>
      <c r="C20" s="17" t="s">
        <v>73</v>
      </c>
      <c r="D20" s="17" t="s">
        <v>71</v>
      </c>
      <c r="E20" s="16" t="s">
        <v>54</v>
      </c>
      <c r="F20" s="21"/>
    </row>
    <row r="21" customFormat="false" ht="15" hidden="false" customHeight="true" outlineLevel="0" collapsed="false">
      <c r="A21" s="15" t="n">
        <f aca="false">IF($C21="","",COUNTIF($C$6:$C21,"?*"))</f>
        <v>16</v>
      </c>
      <c r="B21" s="19" t="s">
        <v>74</v>
      </c>
      <c r="C21" s="20" t="s">
        <v>75</v>
      </c>
      <c r="D21" s="20" t="s">
        <v>76</v>
      </c>
      <c r="E21" s="19" t="s">
        <v>40</v>
      </c>
      <c r="F21" s="22"/>
    </row>
    <row r="22" customFormat="false" ht="15" hidden="false" customHeight="true" outlineLevel="0" collapsed="false">
      <c r="A22" s="15" t="n">
        <f aca="false">IF($C22="","",COUNTIF($C$6:$C22,"?*"))</f>
        <v>17</v>
      </c>
      <c r="B22" s="16" t="s">
        <v>77</v>
      </c>
      <c r="C22" s="17" t="s">
        <v>78</v>
      </c>
      <c r="D22" s="17" t="s">
        <v>76</v>
      </c>
      <c r="E22" s="16" t="s">
        <v>40</v>
      </c>
      <c r="F22" s="21"/>
    </row>
    <row r="23" customFormat="false" ht="15" hidden="false" customHeight="true" outlineLevel="0" collapsed="false">
      <c r="A23" s="15" t="n">
        <f aca="false">IF($C23="","",COUNTIF($C$6:$C23,"?*"))</f>
        <v>18</v>
      </c>
      <c r="B23" s="19" t="s">
        <v>79</v>
      </c>
      <c r="C23" s="20" t="s">
        <v>80</v>
      </c>
      <c r="D23" s="20" t="s">
        <v>76</v>
      </c>
      <c r="E23" s="19" t="s">
        <v>40</v>
      </c>
      <c r="F23" s="22"/>
    </row>
    <row r="24" customFormat="false" ht="15" hidden="false" customHeight="true" outlineLevel="0" collapsed="false">
      <c r="A24" s="15" t="n">
        <f aca="false">IF($C24="","",COUNTIF($C$6:$C24,"?*"))</f>
        <v>19</v>
      </c>
      <c r="B24" s="16" t="s">
        <v>81</v>
      </c>
      <c r="C24" s="17" t="s">
        <v>82</v>
      </c>
      <c r="D24" s="17" t="s">
        <v>76</v>
      </c>
      <c r="E24" s="16" t="s">
        <v>40</v>
      </c>
      <c r="F24" s="21"/>
    </row>
    <row r="25" customFormat="false" ht="15" hidden="false" customHeight="true" outlineLevel="0" collapsed="false">
      <c r="A25" s="15" t="n">
        <f aca="false">IF($C25="","",COUNTIF($C$6:$C25,"?*"))</f>
        <v>20</v>
      </c>
      <c r="B25" s="19" t="s">
        <v>83</v>
      </c>
      <c r="C25" s="20" t="s">
        <v>84</v>
      </c>
      <c r="D25" s="20" t="s">
        <v>76</v>
      </c>
      <c r="E25" s="19" t="s">
        <v>40</v>
      </c>
      <c r="F25" s="22"/>
    </row>
    <row r="26" customFormat="false" ht="15" hidden="false" customHeight="true" outlineLevel="0" collapsed="false">
      <c r="A26" s="15" t="n">
        <f aca="false">IF($C26="","",COUNTIF($C$6:$C26,"?*"))</f>
        <v>21</v>
      </c>
      <c r="B26" s="16" t="s">
        <v>85</v>
      </c>
      <c r="C26" s="17" t="s">
        <v>86</v>
      </c>
      <c r="D26" s="17" t="s">
        <v>76</v>
      </c>
      <c r="E26" s="16" t="s">
        <v>40</v>
      </c>
      <c r="F26" s="21"/>
    </row>
    <row r="27" customFormat="false" ht="15" hidden="false" customHeight="true" outlineLevel="0" collapsed="false">
      <c r="A27" s="15" t="n">
        <f aca="false">IF($C27="","",COUNTIF($C$6:$C27,"?*"))</f>
        <v>22</v>
      </c>
      <c r="B27" s="19" t="s">
        <v>87</v>
      </c>
      <c r="C27" s="20" t="s">
        <v>88</v>
      </c>
      <c r="D27" s="20" t="s">
        <v>76</v>
      </c>
      <c r="E27" s="19" t="s">
        <v>40</v>
      </c>
      <c r="F27" s="22"/>
    </row>
    <row r="28" customFormat="false" ht="15" hidden="false" customHeight="true" outlineLevel="0" collapsed="false">
      <c r="A28" s="15" t="n">
        <f aca="false">IF($C28="","",COUNTIF($C$6:$C28,"?*"))</f>
        <v>23</v>
      </c>
      <c r="B28" s="16" t="s">
        <v>89</v>
      </c>
      <c r="C28" s="17" t="s">
        <v>90</v>
      </c>
      <c r="D28" s="17" t="s">
        <v>76</v>
      </c>
      <c r="E28" s="16" t="s">
        <v>40</v>
      </c>
      <c r="F28" s="21"/>
    </row>
    <row r="29" customFormat="false" ht="15" hidden="false" customHeight="true" outlineLevel="0" collapsed="false">
      <c r="A29" s="15" t="n">
        <f aca="false">IF($C29="","",COUNTIF($C$6:$C29,"?*"))</f>
        <v>24</v>
      </c>
      <c r="B29" s="19" t="s">
        <v>91</v>
      </c>
      <c r="C29" s="20" t="s">
        <v>92</v>
      </c>
      <c r="D29" s="20" t="s">
        <v>76</v>
      </c>
      <c r="E29" s="19" t="s">
        <v>40</v>
      </c>
      <c r="F29" s="22"/>
    </row>
    <row r="30" customFormat="false" ht="15" hidden="false" customHeight="true" outlineLevel="0" collapsed="false">
      <c r="A30" s="15" t="str">
        <f aca="false">IF($C30="","",COUNTIF($C$6:$C30,"?*"))</f>
        <v/>
      </c>
      <c r="B30" s="16"/>
      <c r="C30" s="17"/>
      <c r="D30" s="17"/>
      <c r="E30" s="16"/>
      <c r="F30" s="21"/>
    </row>
    <row r="31" customFormat="false" ht="15" hidden="false" customHeight="true" outlineLevel="0" collapsed="false">
      <c r="A31" s="15" t="str">
        <f aca="false">IF($C31="","",COUNTIF($C$6:$C31,"?*"))</f>
        <v/>
      </c>
      <c r="B31" s="19"/>
      <c r="C31" s="20"/>
      <c r="D31" s="20"/>
      <c r="E31" s="19"/>
      <c r="F31" s="22"/>
    </row>
    <row r="32" customFormat="false" ht="15" hidden="false" customHeight="true" outlineLevel="0" collapsed="false">
      <c r="A32" s="15" t="str">
        <f aca="false">IF($C32="","",COUNTIF($C$6:$C32,"?*"))</f>
        <v/>
      </c>
      <c r="B32" s="16"/>
      <c r="C32" s="17"/>
      <c r="D32" s="17"/>
      <c r="E32" s="16"/>
      <c r="F32" s="21"/>
    </row>
    <row r="33" customFormat="false" ht="15" hidden="false" customHeight="true" outlineLevel="0" collapsed="false">
      <c r="A33" s="15" t="str">
        <f aca="false">IF($C33="","",COUNTIF($C$6:$C33,"?*"))</f>
        <v/>
      </c>
      <c r="B33" s="19"/>
      <c r="C33" s="20"/>
      <c r="D33" s="20"/>
      <c r="E33" s="19"/>
      <c r="F33" s="22"/>
    </row>
    <row r="34" customFormat="false" ht="15" hidden="false" customHeight="true" outlineLevel="0" collapsed="false">
      <c r="A34" s="15" t="str">
        <f aca="false">IF($C34="","",COUNTIF($C$6:$C34,"?*"))</f>
        <v/>
      </c>
      <c r="B34" s="16"/>
      <c r="C34" s="17"/>
      <c r="D34" s="17"/>
      <c r="E34" s="16"/>
      <c r="F34" s="21"/>
    </row>
    <row r="35" customFormat="false" ht="15" hidden="false" customHeight="true" outlineLevel="0" collapsed="false">
      <c r="A35" s="15" t="str">
        <f aca="false">IF($C35="","",COUNTIF($C$6:$C35,"?*"))</f>
        <v/>
      </c>
      <c r="B35" s="19"/>
      <c r="C35" s="20"/>
      <c r="D35" s="20"/>
      <c r="E35" s="19"/>
      <c r="F35" s="22"/>
    </row>
    <row r="36" customFormat="false" ht="15" hidden="false" customHeight="true" outlineLevel="0" collapsed="false">
      <c r="A36" s="15" t="str">
        <f aca="false">IF($C36="","",COUNTIF($C$6:$C36,"?*"))</f>
        <v/>
      </c>
      <c r="B36" s="16"/>
      <c r="C36" s="17"/>
      <c r="D36" s="17"/>
      <c r="E36" s="16"/>
      <c r="F36" s="21"/>
    </row>
    <row r="37" customFormat="false" ht="15" hidden="false" customHeight="true" outlineLevel="0" collapsed="false">
      <c r="A37" s="15" t="str">
        <f aca="false">IF($C37="","",COUNTIF($C$6:$C37,"?*"))</f>
        <v/>
      </c>
      <c r="B37" s="19"/>
      <c r="C37" s="20"/>
      <c r="D37" s="20"/>
      <c r="E37" s="19"/>
      <c r="F37" s="22"/>
    </row>
    <row r="38" customFormat="false" ht="15" hidden="false" customHeight="true" outlineLevel="0" collapsed="false">
      <c r="A38" s="15" t="str">
        <f aca="false">IF($C38="","",COUNTIF($C$6:$C38,"?*"))</f>
        <v/>
      </c>
      <c r="B38" s="16"/>
      <c r="C38" s="17"/>
      <c r="D38" s="17"/>
      <c r="E38" s="16"/>
      <c r="F38" s="21"/>
    </row>
    <row r="39" customFormat="false" ht="15" hidden="false" customHeight="true" outlineLevel="0" collapsed="false">
      <c r="A39" s="15" t="str">
        <f aca="false">IF($C39="","",COUNTIF($C$6:$C39,"?*"))</f>
        <v/>
      </c>
      <c r="B39" s="19"/>
      <c r="C39" s="20"/>
      <c r="D39" s="20"/>
      <c r="E39" s="19"/>
      <c r="F39" s="22"/>
    </row>
    <row r="40" customFormat="false" ht="15" hidden="false" customHeight="true" outlineLevel="0" collapsed="false">
      <c r="A40" s="15" t="str">
        <f aca="false">IF($C40="","",COUNTIF($C$6:$C40,"?*"))</f>
        <v/>
      </c>
      <c r="B40" s="16"/>
      <c r="C40" s="17"/>
      <c r="D40" s="17"/>
      <c r="E40" s="16"/>
      <c r="F40" s="21"/>
    </row>
    <row r="41" customFormat="false" ht="15" hidden="false" customHeight="true" outlineLevel="0" collapsed="false">
      <c r="A41" s="15" t="str">
        <f aca="false">IF($C41="","",COUNTIF($C$6:$C41,"?*"))</f>
        <v/>
      </c>
      <c r="B41" s="19"/>
      <c r="C41" s="20"/>
      <c r="D41" s="20"/>
      <c r="E41" s="19"/>
      <c r="F41" s="22"/>
    </row>
    <row r="42" customFormat="false" ht="15" hidden="false" customHeight="true" outlineLevel="0" collapsed="false">
      <c r="A42" s="15" t="str">
        <f aca="false">IF($C42="","",COUNTIF($C$6:$C42,"?*"))</f>
        <v/>
      </c>
      <c r="B42" s="16"/>
      <c r="C42" s="17"/>
      <c r="D42" s="17"/>
      <c r="E42" s="16"/>
      <c r="F42" s="21"/>
    </row>
    <row r="43" customFormat="false" ht="15" hidden="false" customHeight="true" outlineLevel="0" collapsed="false">
      <c r="A43" s="15" t="str">
        <f aca="false">IF($C43="","",COUNTIF($C$6:$C43,"?*"))</f>
        <v/>
      </c>
      <c r="B43" s="19"/>
      <c r="C43" s="20"/>
      <c r="D43" s="20"/>
      <c r="E43" s="19"/>
      <c r="F43" s="22"/>
    </row>
    <row r="44" customFormat="false" ht="15" hidden="false" customHeight="true" outlineLevel="0" collapsed="false">
      <c r="A44" s="15" t="str">
        <f aca="false">IF($C44="","",COUNTIF($C$6:$C44,"?*"))</f>
        <v/>
      </c>
      <c r="B44" s="16"/>
      <c r="C44" s="17"/>
      <c r="D44" s="17"/>
      <c r="E44" s="16"/>
      <c r="F44" s="21"/>
    </row>
    <row r="45" customFormat="false" ht="15" hidden="false" customHeight="true" outlineLevel="0" collapsed="false">
      <c r="A45" s="15" t="str">
        <f aca="false">IF($C45="","",COUNTIF($C$6:$C45,"?*"))</f>
        <v/>
      </c>
      <c r="B45" s="19"/>
      <c r="C45" s="20"/>
      <c r="D45" s="20"/>
      <c r="E45" s="19"/>
      <c r="F45" s="22"/>
    </row>
    <row r="46" customFormat="false" ht="15" hidden="false" customHeight="true" outlineLevel="0" collapsed="false">
      <c r="A46" s="15" t="str">
        <f aca="false">IF($C46="","",COUNTIF($C$6:$C46,"?*"))</f>
        <v/>
      </c>
      <c r="B46" s="16"/>
      <c r="C46" s="17"/>
      <c r="D46" s="17"/>
      <c r="E46" s="16"/>
      <c r="F46" s="21"/>
    </row>
    <row r="47" customFormat="false" ht="15" hidden="false" customHeight="true" outlineLevel="0" collapsed="false">
      <c r="A47" s="15" t="str">
        <f aca="false">IF($C47="","",COUNTIF($C$6:$C47,"?*"))</f>
        <v/>
      </c>
      <c r="B47" s="19"/>
      <c r="C47" s="20"/>
      <c r="D47" s="20"/>
      <c r="E47" s="19"/>
      <c r="F47" s="22"/>
    </row>
    <row r="48" customFormat="false" ht="15" hidden="false" customHeight="true" outlineLevel="0" collapsed="false">
      <c r="A48" s="15" t="str">
        <f aca="false">IF($C48="","",COUNTIF($C$6:$C48,"?*"))</f>
        <v/>
      </c>
      <c r="B48" s="16"/>
      <c r="C48" s="17"/>
      <c r="D48" s="17"/>
      <c r="E48" s="16"/>
      <c r="F48" s="21"/>
    </row>
    <row r="49" customFormat="false" ht="15" hidden="false" customHeight="true" outlineLevel="0" collapsed="false">
      <c r="A49" s="15" t="str">
        <f aca="false">IF($C49="","",COUNTIF($C$6:$C49,"?*"))</f>
        <v/>
      </c>
      <c r="B49" s="19"/>
      <c r="C49" s="20"/>
      <c r="D49" s="20"/>
      <c r="E49" s="19"/>
      <c r="F49" s="22"/>
    </row>
    <row r="50" customFormat="false" ht="15" hidden="false" customHeight="true" outlineLevel="0" collapsed="false">
      <c r="A50" s="15" t="str">
        <f aca="false">IF($C50="","",COUNTIF($C$6:$C50,"?*"))</f>
        <v/>
      </c>
      <c r="B50" s="16"/>
      <c r="C50" s="17"/>
      <c r="D50" s="17"/>
      <c r="E50" s="16"/>
      <c r="F50" s="21"/>
    </row>
    <row r="51" customFormat="false" ht="15" hidden="false" customHeight="true" outlineLevel="0" collapsed="false">
      <c r="A51" s="15" t="str">
        <f aca="false">IF($C51="","",COUNTIF($C$6:$C51,"?*"))</f>
        <v/>
      </c>
      <c r="B51" s="19"/>
      <c r="C51" s="20"/>
      <c r="D51" s="20"/>
      <c r="E51" s="19"/>
      <c r="F51" s="22"/>
    </row>
    <row r="52" customFormat="false" ht="15" hidden="false" customHeight="true" outlineLevel="0" collapsed="false">
      <c r="A52" s="15" t="str">
        <f aca="false">IF($C52="","",COUNTIF($C$6:$C52,"?*"))</f>
        <v/>
      </c>
      <c r="B52" s="16"/>
      <c r="C52" s="17"/>
      <c r="D52" s="17"/>
      <c r="E52" s="16"/>
      <c r="F52" s="21"/>
    </row>
    <row r="53" customFormat="false" ht="15" hidden="false" customHeight="true" outlineLevel="0" collapsed="false">
      <c r="A53" s="15" t="str">
        <f aca="false">IF($C53="","",COUNTIF($C$6:$C53,"?*"))</f>
        <v/>
      </c>
      <c r="B53" s="19"/>
      <c r="C53" s="20"/>
      <c r="D53" s="20"/>
      <c r="E53" s="19"/>
      <c r="F53" s="22"/>
    </row>
    <row r="54" customFormat="false" ht="15" hidden="false" customHeight="true" outlineLevel="0" collapsed="false">
      <c r="A54" s="15" t="str">
        <f aca="false">IF($C54="","",COUNTIF($C$6:$C54,"?*"))</f>
        <v/>
      </c>
      <c r="B54" s="16"/>
      <c r="C54" s="17"/>
      <c r="D54" s="17"/>
      <c r="E54" s="16"/>
      <c r="F54" s="21"/>
    </row>
    <row r="55" customFormat="false" ht="15" hidden="false" customHeight="true" outlineLevel="0" collapsed="false">
      <c r="A55" s="15" t="str">
        <f aca="false">IF($C55="","",COUNTIF($C$6:$C55,"?*"))</f>
        <v/>
      </c>
      <c r="B55" s="19"/>
      <c r="C55" s="20"/>
      <c r="D55" s="20"/>
      <c r="E55" s="19"/>
      <c r="F55" s="22"/>
    </row>
    <row r="56" customFormat="false" ht="15" hidden="false" customHeight="true" outlineLevel="0" collapsed="false">
      <c r="A56" s="15" t="str">
        <f aca="false">IF($C56="","",COUNTIF($C$6:$C56,"?*"))</f>
        <v/>
      </c>
      <c r="B56" s="16"/>
      <c r="C56" s="17"/>
      <c r="D56" s="17"/>
      <c r="E56" s="16"/>
      <c r="F56" s="21"/>
    </row>
    <row r="57" customFormat="false" ht="15" hidden="false" customHeight="true" outlineLevel="0" collapsed="false">
      <c r="A57" s="15" t="str">
        <f aca="false">IF($C57="","",COUNTIF($C$6:$C57,"?*"))</f>
        <v/>
      </c>
      <c r="B57" s="19"/>
      <c r="C57" s="20"/>
      <c r="D57" s="20"/>
      <c r="E57" s="19"/>
      <c r="F57" s="22"/>
    </row>
    <row r="58" customFormat="false" ht="15" hidden="false" customHeight="true" outlineLevel="0" collapsed="false">
      <c r="A58" s="15" t="str">
        <f aca="false">IF($C58="","",COUNTIF($C$6:$C58,"?*"))</f>
        <v/>
      </c>
      <c r="B58" s="16"/>
      <c r="C58" s="17"/>
      <c r="D58" s="17"/>
      <c r="E58" s="16"/>
      <c r="F58" s="21"/>
    </row>
    <row r="59" customFormat="false" ht="15" hidden="false" customHeight="true" outlineLevel="0" collapsed="false">
      <c r="A59" s="15" t="str">
        <f aca="false">IF($C59="","",COUNTIF($C$6:$C59,"?*"))</f>
        <v/>
      </c>
      <c r="B59" s="19"/>
      <c r="C59" s="20"/>
      <c r="D59" s="20"/>
      <c r="E59" s="19"/>
      <c r="F59" s="22"/>
    </row>
    <row r="60" customFormat="false" ht="15" hidden="false" customHeight="true" outlineLevel="0" collapsed="false">
      <c r="A60" s="15" t="str">
        <f aca="false">IF($C60="","",COUNTIF($C$6:$C60,"?*"))</f>
        <v/>
      </c>
      <c r="B60" s="16"/>
      <c r="C60" s="17"/>
      <c r="D60" s="17"/>
      <c r="E60" s="16"/>
      <c r="F60" s="21"/>
    </row>
    <row r="61" customFormat="false" ht="15" hidden="false" customHeight="true" outlineLevel="0" collapsed="false">
      <c r="A61" s="15" t="str">
        <f aca="false">IF($C61="","",COUNTIF($C$6:$C61,"?*"))</f>
        <v/>
      </c>
      <c r="B61" s="19"/>
      <c r="C61" s="20"/>
      <c r="D61" s="20"/>
      <c r="E61" s="19"/>
      <c r="F61" s="22"/>
    </row>
    <row r="62" customFormat="false" ht="15" hidden="false" customHeight="true" outlineLevel="0" collapsed="false">
      <c r="A62" s="15" t="str">
        <f aca="false">IF($C62="","",COUNTIF($C$6:$C62,"?*"))</f>
        <v/>
      </c>
      <c r="B62" s="16"/>
      <c r="C62" s="17"/>
      <c r="D62" s="17"/>
      <c r="E62" s="16"/>
      <c r="F62" s="21"/>
    </row>
    <row r="63" customFormat="false" ht="15" hidden="false" customHeight="true" outlineLevel="0" collapsed="false">
      <c r="A63" s="15" t="str">
        <f aca="false">IF($C63="","",COUNTIF($C$6:$C63,"?*"))</f>
        <v/>
      </c>
      <c r="B63" s="19"/>
      <c r="C63" s="20"/>
      <c r="D63" s="20"/>
      <c r="E63" s="19"/>
      <c r="F63" s="22"/>
    </row>
    <row r="64" customFormat="false" ht="15" hidden="false" customHeight="true" outlineLevel="0" collapsed="false">
      <c r="A64" s="15" t="str">
        <f aca="false">IF($C64="","",COUNTIF($C$6:$C64,"?*"))</f>
        <v/>
      </c>
      <c r="B64" s="16"/>
      <c r="C64" s="17"/>
      <c r="D64" s="17"/>
      <c r="E64" s="16"/>
      <c r="F64" s="21"/>
    </row>
    <row r="65" customFormat="false" ht="15" hidden="false" customHeight="true" outlineLevel="0" collapsed="false">
      <c r="A65" s="15" t="str">
        <f aca="false">IF($C65="","",COUNTIF($C$6:$C65,"?*"))</f>
        <v/>
      </c>
      <c r="B65" s="19"/>
      <c r="C65" s="20"/>
      <c r="D65" s="20"/>
      <c r="E65" s="19"/>
      <c r="F65" s="22"/>
    </row>
    <row r="66" customFormat="false" ht="21.75" hidden="false" customHeight="true" outlineLevel="0" collapsed="false">
      <c r="A66" s="23" t="s">
        <v>93</v>
      </c>
      <c r="B66" s="23"/>
      <c r="C66" s="23"/>
      <c r="D66" s="23"/>
      <c r="E66" s="23"/>
      <c r="F66" s="24" t="n">
        <f aca="false">SUMIFS($F$6:$F$65,$E$6:$E$65,"D")-SUMIFS($F$6:$F$65,$E$6:$E$65,"K")</f>
        <v>0</v>
      </c>
    </row>
    <row r="67" customFormat="false" ht="15" hidden="false" customHeight="true" outlineLevel="0" collapsed="false">
      <c r="A67" s="25"/>
      <c r="B67" s="25"/>
      <c r="C67" s="26"/>
      <c r="D67" s="26"/>
      <c r="E67" s="25"/>
      <c r="F67" s="25"/>
    </row>
    <row r="68" customFormat="false" ht="21.75" hidden="false" customHeight="true" outlineLevel="0" collapsed="false">
      <c r="A68" s="25"/>
      <c r="B68" s="27" t="s">
        <v>94</v>
      </c>
      <c r="C68" s="27"/>
      <c r="D68" s="27"/>
      <c r="E68" s="27"/>
      <c r="F68" s="27"/>
    </row>
    <row r="69" customFormat="false" ht="21.75" hidden="false" customHeight="true" outlineLevel="0" collapsed="false">
      <c r="A69" s="25"/>
      <c r="B69" s="27"/>
      <c r="C69" s="27"/>
      <c r="D69" s="27"/>
      <c r="E69" s="27"/>
      <c r="F69" s="27"/>
    </row>
    <row r="70" customFormat="false" ht="21.75" hidden="false" customHeight="true" outlineLevel="0" collapsed="false">
      <c r="A70" s="25"/>
      <c r="B70" s="27"/>
      <c r="C70" s="27"/>
      <c r="D70" s="27"/>
      <c r="E70" s="27"/>
      <c r="F70" s="27"/>
    </row>
  </sheetData>
  <mergeCells count="4">
    <mergeCell ref="A1:F1"/>
    <mergeCell ref="A2:F2"/>
    <mergeCell ref="A66:E66"/>
    <mergeCell ref="B68:F70"/>
  </mergeCells>
  <conditionalFormatting sqref="F66">
    <cfRule type="cellIs" priority="2" operator="notEqual" aboveAverage="0" equalAverage="0" bottom="0" percent="0" rank="0" text="" dxfId="0">
      <formula>0</formula>
    </cfRule>
  </conditionalFormatting>
  <dataValidations count="1">
    <dataValidation allowBlank="true" errorStyle="stop" operator="between" showDropDown="false" showErrorMessage="false" showInputMessage="false" sqref="E6:E65" type="list">
      <formula1>"D,K"</formula1>
      <formula2>0</formula2>
    </dataValidation>
  </dataValidations>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60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5" topLeftCell="C6" activePane="bottomRight" state="frozen"/>
      <selection pane="topLeft" activeCell="A1" activeCellId="0" sqref="A1"/>
      <selection pane="topRight" activeCell="C1" activeCellId="0" sqref="C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13"/>
    <col collapsed="false" customWidth="true" hidden="false" outlineLevel="0" max="3" min="3" style="1" width="40"/>
    <col collapsed="false" customWidth="true" hidden="false" outlineLevel="0" max="5" min="4" style="1" width="30"/>
    <col collapsed="false" customWidth="true" hidden="false" outlineLevel="0" max="6" min="6" style="1" width="20"/>
  </cols>
  <sheetData>
    <row r="1" customFormat="false" ht="30" hidden="false" customHeight="true" outlineLevel="0" collapsed="false">
      <c r="A1" s="2" t="s">
        <v>95</v>
      </c>
      <c r="B1" s="2"/>
      <c r="C1" s="2"/>
      <c r="D1" s="2"/>
      <c r="E1" s="2"/>
      <c r="F1" s="2"/>
    </row>
    <row r="2" customFormat="false" ht="19.5" hidden="false" customHeight="true" outlineLevel="0" collapsed="false">
      <c r="A2" s="3" t="s">
        <v>96</v>
      </c>
      <c r="B2" s="3"/>
      <c r="C2" s="3"/>
      <c r="D2" s="3"/>
      <c r="E2" s="3"/>
      <c r="F2" s="3"/>
    </row>
    <row r="5" customFormat="false" ht="21.75" hidden="false" customHeight="true" outlineLevel="0" collapsed="false">
      <c r="A5" s="14" t="s">
        <v>31</v>
      </c>
      <c r="B5" s="14" t="s">
        <v>97</v>
      </c>
      <c r="C5" s="14" t="s">
        <v>98</v>
      </c>
      <c r="D5" s="14" t="s">
        <v>99</v>
      </c>
      <c r="E5" s="14" t="s">
        <v>100</v>
      </c>
      <c r="F5" s="14" t="s">
        <v>101</v>
      </c>
    </row>
    <row r="6" customFormat="false" ht="15" hidden="false" customHeight="true" outlineLevel="0" collapsed="false">
      <c r="A6" s="15" t="n">
        <f aca="false">IF($B6="","",COUNT($B$6:$B6))</f>
        <v>1</v>
      </c>
      <c r="B6" s="28" t="n">
        <v>46210</v>
      </c>
      <c r="C6" s="29" t="s">
        <v>102</v>
      </c>
      <c r="D6" s="29" t="s">
        <v>38</v>
      </c>
      <c r="E6" s="29" t="s">
        <v>70</v>
      </c>
      <c r="F6" s="18" t="n">
        <v>12500000</v>
      </c>
    </row>
    <row r="7" customFormat="false" ht="15" hidden="false" customHeight="true" outlineLevel="0" collapsed="false">
      <c r="A7" s="15" t="n">
        <f aca="false">IF($B7="","",COUNT($B$6:$B7))</f>
        <v>2</v>
      </c>
      <c r="B7" s="28" t="n">
        <v>46212</v>
      </c>
      <c r="C7" s="29" t="s">
        <v>103</v>
      </c>
      <c r="D7" s="29" t="s">
        <v>78</v>
      </c>
      <c r="E7" s="29" t="s">
        <v>42</v>
      </c>
      <c r="F7" s="18" t="n">
        <v>4000000</v>
      </c>
    </row>
    <row r="8" customFormat="false" ht="15" hidden="false" customHeight="true" outlineLevel="0" collapsed="false">
      <c r="A8" s="15" t="n">
        <f aca="false">IF($B8="","",COUNT($B$6:$B8))</f>
        <v>3</v>
      </c>
      <c r="B8" s="28" t="n">
        <v>46215</v>
      </c>
      <c r="C8" s="29" t="s">
        <v>104</v>
      </c>
      <c r="D8" s="29" t="s">
        <v>44</v>
      </c>
      <c r="E8" s="29" t="s">
        <v>70</v>
      </c>
      <c r="F8" s="18" t="n">
        <v>9000000</v>
      </c>
    </row>
    <row r="9" customFormat="false" ht="15" hidden="false" customHeight="true" outlineLevel="0" collapsed="false">
      <c r="A9" s="15" t="n">
        <f aca="false">IF($B9="","",COUNT($B$6:$B9))</f>
        <v>4</v>
      </c>
      <c r="B9" s="28" t="n">
        <v>46217</v>
      </c>
      <c r="C9" s="29" t="s">
        <v>105</v>
      </c>
      <c r="D9" s="29" t="s">
        <v>75</v>
      </c>
      <c r="E9" s="29" t="s">
        <v>38</v>
      </c>
      <c r="F9" s="18" t="n">
        <v>9000000</v>
      </c>
    </row>
    <row r="10" customFormat="false" ht="15" hidden="false" customHeight="true" outlineLevel="0" collapsed="false">
      <c r="A10" s="15" t="n">
        <f aca="false">IF($B10="","",COUNT($B$6:$B10))</f>
        <v>5</v>
      </c>
      <c r="B10" s="28" t="n">
        <v>46220</v>
      </c>
      <c r="C10" s="29" t="s">
        <v>106</v>
      </c>
      <c r="D10" s="29" t="s">
        <v>80</v>
      </c>
      <c r="E10" s="29" t="s">
        <v>38</v>
      </c>
      <c r="F10" s="18" t="n">
        <v>1150000</v>
      </c>
    </row>
    <row r="11" customFormat="false" ht="15" hidden="false" customHeight="true" outlineLevel="0" collapsed="false">
      <c r="A11" s="15" t="n">
        <f aca="false">IF($B11="","",COUNT($B$6:$B11))</f>
        <v>6</v>
      </c>
      <c r="B11" s="28" t="n">
        <v>46222</v>
      </c>
      <c r="C11" s="29" t="s">
        <v>107</v>
      </c>
      <c r="D11" s="29" t="s">
        <v>84</v>
      </c>
      <c r="E11" s="29" t="s">
        <v>38</v>
      </c>
      <c r="F11" s="18" t="n">
        <v>780000</v>
      </c>
    </row>
    <row r="12" customFormat="false" ht="15" hidden="false" customHeight="true" outlineLevel="0" collapsed="false">
      <c r="A12" s="15" t="n">
        <f aca="false">IF($B12="","",COUNT($B$6:$B12))</f>
        <v>7</v>
      </c>
      <c r="B12" s="28" t="n">
        <v>46225</v>
      </c>
      <c r="C12" s="29" t="s">
        <v>108</v>
      </c>
      <c r="D12" s="29" t="s">
        <v>42</v>
      </c>
      <c r="E12" s="29" t="s">
        <v>44</v>
      </c>
      <c r="F12" s="18" t="n">
        <v>9000000</v>
      </c>
    </row>
    <row r="13" customFormat="false" ht="15" hidden="false" customHeight="true" outlineLevel="0" collapsed="false">
      <c r="A13" s="15" t="n">
        <f aca="false">IF($B13="","",COUNT($B$6:$B13))</f>
        <v>8</v>
      </c>
      <c r="B13" s="28" t="n">
        <v>46227</v>
      </c>
      <c r="C13" s="29" t="s">
        <v>109</v>
      </c>
      <c r="D13" s="29" t="s">
        <v>38</v>
      </c>
      <c r="E13" s="29" t="s">
        <v>70</v>
      </c>
      <c r="F13" s="18" t="n">
        <v>6400000</v>
      </c>
    </row>
    <row r="14" customFormat="false" ht="15" hidden="false" customHeight="true" outlineLevel="0" collapsed="false">
      <c r="A14" s="15" t="n">
        <f aca="false">IF($B14="","",COUNT($B$6:$B14))</f>
        <v>9</v>
      </c>
      <c r="B14" s="28" t="n">
        <v>46229</v>
      </c>
      <c r="C14" s="29" t="s">
        <v>110</v>
      </c>
      <c r="D14" s="29" t="s">
        <v>82</v>
      </c>
      <c r="E14" s="29" t="s">
        <v>38</v>
      </c>
      <c r="F14" s="18" t="n">
        <v>540000</v>
      </c>
    </row>
    <row r="15" customFormat="false" ht="15" hidden="false" customHeight="true" outlineLevel="0" collapsed="false">
      <c r="A15" s="15" t="n">
        <f aca="false">IF($B15="","",COUNT($B$6:$B15))</f>
        <v>10</v>
      </c>
      <c r="B15" s="28" t="n">
        <v>46231</v>
      </c>
      <c r="C15" s="29" t="s">
        <v>111</v>
      </c>
      <c r="D15" s="29" t="s">
        <v>86</v>
      </c>
      <c r="E15" s="29" t="s">
        <v>42</v>
      </c>
      <c r="F15" s="18" t="n">
        <v>1500000</v>
      </c>
    </row>
    <row r="16" customFormat="false" ht="15" hidden="false" customHeight="true" outlineLevel="0" collapsed="false">
      <c r="A16" s="15" t="n">
        <f aca="false">IF($B16="","",COUNT($B$6:$B16))</f>
        <v>11</v>
      </c>
      <c r="B16" s="28" t="n">
        <v>46233</v>
      </c>
      <c r="C16" s="29" t="s">
        <v>112</v>
      </c>
      <c r="D16" s="29" t="s">
        <v>88</v>
      </c>
      <c r="E16" s="29" t="s">
        <v>53</v>
      </c>
      <c r="F16" s="18" t="n">
        <v>500000</v>
      </c>
    </row>
    <row r="17" customFormat="false" ht="15" hidden="false" customHeight="true" outlineLevel="0" collapsed="false">
      <c r="A17" s="15" t="n">
        <f aca="false">IF($B17="","",COUNT($B$6:$B17))</f>
        <v>12</v>
      </c>
      <c r="B17" s="28" t="n">
        <v>46234</v>
      </c>
      <c r="C17" s="29" t="s">
        <v>113</v>
      </c>
      <c r="D17" s="29" t="s">
        <v>68</v>
      </c>
      <c r="E17" s="29" t="s">
        <v>38</v>
      </c>
      <c r="F17" s="18" t="n">
        <v>3000000</v>
      </c>
    </row>
    <row r="18" customFormat="false" ht="15" hidden="false" customHeight="true" outlineLevel="0" collapsed="false">
      <c r="A18" s="15" t="str">
        <f aca="false">IF($B18="","",COUNT($B$6:$B18))</f>
        <v/>
      </c>
      <c r="B18" s="30"/>
      <c r="C18" s="17"/>
      <c r="D18" s="17"/>
      <c r="E18" s="17"/>
      <c r="F18" s="21"/>
    </row>
    <row r="19" customFormat="false" ht="15" hidden="false" customHeight="true" outlineLevel="0" collapsed="false">
      <c r="A19" s="15" t="str">
        <f aca="false">IF($B19="","",COUNT($B$6:$B19))</f>
        <v/>
      </c>
      <c r="B19" s="31"/>
      <c r="C19" s="20"/>
      <c r="D19" s="20"/>
      <c r="E19" s="20"/>
      <c r="F19" s="22"/>
    </row>
    <row r="20" customFormat="false" ht="15" hidden="false" customHeight="true" outlineLevel="0" collapsed="false">
      <c r="A20" s="15" t="str">
        <f aca="false">IF($B20="","",COUNT($B$6:$B20))</f>
        <v/>
      </c>
      <c r="B20" s="30"/>
      <c r="C20" s="17"/>
      <c r="D20" s="17"/>
      <c r="E20" s="17"/>
      <c r="F20" s="21"/>
    </row>
    <row r="21" customFormat="false" ht="15" hidden="false" customHeight="true" outlineLevel="0" collapsed="false">
      <c r="A21" s="15" t="str">
        <f aca="false">IF($B21="","",COUNT($B$6:$B21))</f>
        <v/>
      </c>
      <c r="B21" s="31"/>
      <c r="C21" s="20"/>
      <c r="D21" s="20"/>
      <c r="E21" s="20"/>
      <c r="F21" s="22"/>
    </row>
    <row r="22" customFormat="false" ht="15" hidden="false" customHeight="true" outlineLevel="0" collapsed="false">
      <c r="A22" s="15" t="str">
        <f aca="false">IF($B22="","",COUNT($B$6:$B22))</f>
        <v/>
      </c>
      <c r="B22" s="30"/>
      <c r="C22" s="17"/>
      <c r="D22" s="17"/>
      <c r="E22" s="17"/>
      <c r="F22" s="21"/>
    </row>
    <row r="23" customFormat="false" ht="15" hidden="false" customHeight="true" outlineLevel="0" collapsed="false">
      <c r="A23" s="15" t="str">
        <f aca="false">IF($B23="","",COUNT($B$6:$B23))</f>
        <v/>
      </c>
      <c r="B23" s="31"/>
      <c r="C23" s="20"/>
      <c r="D23" s="20"/>
      <c r="E23" s="20"/>
      <c r="F23" s="22"/>
    </row>
    <row r="24" customFormat="false" ht="15" hidden="false" customHeight="true" outlineLevel="0" collapsed="false">
      <c r="A24" s="15" t="str">
        <f aca="false">IF($B24="","",COUNT($B$6:$B24))</f>
        <v/>
      </c>
      <c r="B24" s="30"/>
      <c r="C24" s="17"/>
      <c r="D24" s="17"/>
      <c r="E24" s="17"/>
      <c r="F24" s="21"/>
    </row>
    <row r="25" customFormat="false" ht="15" hidden="false" customHeight="true" outlineLevel="0" collapsed="false">
      <c r="A25" s="15" t="str">
        <f aca="false">IF($B25="","",COUNT($B$6:$B25))</f>
        <v/>
      </c>
      <c r="B25" s="31"/>
      <c r="C25" s="20"/>
      <c r="D25" s="20"/>
      <c r="E25" s="20"/>
      <c r="F25" s="22"/>
    </row>
    <row r="26" customFormat="false" ht="15" hidden="false" customHeight="true" outlineLevel="0" collapsed="false">
      <c r="A26" s="15" t="str">
        <f aca="false">IF($B26="","",COUNT($B$6:$B26))</f>
        <v/>
      </c>
      <c r="B26" s="30"/>
      <c r="C26" s="17"/>
      <c r="D26" s="17"/>
      <c r="E26" s="17"/>
      <c r="F26" s="21"/>
    </row>
    <row r="27" customFormat="false" ht="15" hidden="false" customHeight="true" outlineLevel="0" collapsed="false">
      <c r="A27" s="15" t="str">
        <f aca="false">IF($B27="","",COUNT($B$6:$B27))</f>
        <v/>
      </c>
      <c r="B27" s="31"/>
      <c r="C27" s="20"/>
      <c r="D27" s="20"/>
      <c r="E27" s="20"/>
      <c r="F27" s="22"/>
    </row>
    <row r="28" customFormat="false" ht="15" hidden="false" customHeight="true" outlineLevel="0" collapsed="false">
      <c r="A28" s="15" t="str">
        <f aca="false">IF($B28="","",COUNT($B$6:$B28))</f>
        <v/>
      </c>
      <c r="B28" s="30"/>
      <c r="C28" s="17"/>
      <c r="D28" s="17"/>
      <c r="E28" s="17"/>
      <c r="F28" s="21"/>
    </row>
    <row r="29" customFormat="false" ht="15" hidden="false" customHeight="true" outlineLevel="0" collapsed="false">
      <c r="A29" s="15" t="str">
        <f aca="false">IF($B29="","",COUNT($B$6:$B29))</f>
        <v/>
      </c>
      <c r="B29" s="31"/>
      <c r="C29" s="20"/>
      <c r="D29" s="20"/>
      <c r="E29" s="20"/>
      <c r="F29" s="22"/>
    </row>
    <row r="30" customFormat="false" ht="15" hidden="false" customHeight="true" outlineLevel="0" collapsed="false">
      <c r="A30" s="15" t="str">
        <f aca="false">IF($B30="","",COUNT($B$6:$B30))</f>
        <v/>
      </c>
      <c r="B30" s="30"/>
      <c r="C30" s="17"/>
      <c r="D30" s="17"/>
      <c r="E30" s="17"/>
      <c r="F30" s="21"/>
    </row>
    <row r="31" customFormat="false" ht="15" hidden="false" customHeight="true" outlineLevel="0" collapsed="false">
      <c r="A31" s="15" t="str">
        <f aca="false">IF($B31="","",COUNT($B$6:$B31))</f>
        <v/>
      </c>
      <c r="B31" s="31"/>
      <c r="C31" s="20"/>
      <c r="D31" s="20"/>
      <c r="E31" s="20"/>
      <c r="F31" s="22"/>
    </row>
    <row r="32" customFormat="false" ht="15" hidden="false" customHeight="true" outlineLevel="0" collapsed="false">
      <c r="A32" s="15" t="str">
        <f aca="false">IF($B32="","",COUNT($B$6:$B32))</f>
        <v/>
      </c>
      <c r="B32" s="30"/>
      <c r="C32" s="17"/>
      <c r="D32" s="17"/>
      <c r="E32" s="17"/>
      <c r="F32" s="21"/>
    </row>
    <row r="33" customFormat="false" ht="15" hidden="false" customHeight="true" outlineLevel="0" collapsed="false">
      <c r="A33" s="15" t="str">
        <f aca="false">IF($B33="","",COUNT($B$6:$B33))</f>
        <v/>
      </c>
      <c r="B33" s="31"/>
      <c r="C33" s="20"/>
      <c r="D33" s="20"/>
      <c r="E33" s="20"/>
      <c r="F33" s="22"/>
    </row>
    <row r="34" customFormat="false" ht="15" hidden="false" customHeight="true" outlineLevel="0" collapsed="false">
      <c r="A34" s="15" t="str">
        <f aca="false">IF($B34="","",COUNT($B$6:$B34))</f>
        <v/>
      </c>
      <c r="B34" s="30"/>
      <c r="C34" s="17"/>
      <c r="D34" s="17"/>
      <c r="E34" s="17"/>
      <c r="F34" s="21"/>
    </row>
    <row r="35" customFormat="false" ht="15" hidden="false" customHeight="true" outlineLevel="0" collapsed="false">
      <c r="A35" s="15" t="str">
        <f aca="false">IF($B35="","",COUNT($B$6:$B35))</f>
        <v/>
      </c>
      <c r="B35" s="31"/>
      <c r="C35" s="20"/>
      <c r="D35" s="20"/>
      <c r="E35" s="20"/>
      <c r="F35" s="22"/>
    </row>
    <row r="36" customFormat="false" ht="15" hidden="false" customHeight="true" outlineLevel="0" collapsed="false">
      <c r="A36" s="15" t="str">
        <f aca="false">IF($B36="","",COUNT($B$6:$B36))</f>
        <v/>
      </c>
      <c r="B36" s="30"/>
      <c r="C36" s="17"/>
      <c r="D36" s="17"/>
      <c r="E36" s="17"/>
      <c r="F36" s="21"/>
    </row>
    <row r="37" customFormat="false" ht="15" hidden="false" customHeight="true" outlineLevel="0" collapsed="false">
      <c r="A37" s="15" t="str">
        <f aca="false">IF($B37="","",COUNT($B$6:$B37))</f>
        <v/>
      </c>
      <c r="B37" s="31"/>
      <c r="C37" s="20"/>
      <c r="D37" s="20"/>
      <c r="E37" s="20"/>
      <c r="F37" s="22"/>
    </row>
    <row r="38" customFormat="false" ht="15" hidden="false" customHeight="true" outlineLevel="0" collapsed="false">
      <c r="A38" s="15" t="str">
        <f aca="false">IF($B38="","",COUNT($B$6:$B38))</f>
        <v/>
      </c>
      <c r="B38" s="30"/>
      <c r="C38" s="17"/>
      <c r="D38" s="17"/>
      <c r="E38" s="17"/>
      <c r="F38" s="21"/>
    </row>
    <row r="39" customFormat="false" ht="15" hidden="false" customHeight="true" outlineLevel="0" collapsed="false">
      <c r="A39" s="15" t="str">
        <f aca="false">IF($B39="","",COUNT($B$6:$B39))</f>
        <v/>
      </c>
      <c r="B39" s="31"/>
      <c r="C39" s="20"/>
      <c r="D39" s="20"/>
      <c r="E39" s="20"/>
      <c r="F39" s="22"/>
    </row>
    <row r="40" customFormat="false" ht="15" hidden="false" customHeight="true" outlineLevel="0" collapsed="false">
      <c r="A40" s="15" t="str">
        <f aca="false">IF($B40="","",COUNT($B$6:$B40))</f>
        <v/>
      </c>
      <c r="B40" s="30"/>
      <c r="C40" s="17"/>
      <c r="D40" s="17"/>
      <c r="E40" s="17"/>
      <c r="F40" s="21"/>
    </row>
    <row r="41" customFormat="false" ht="15" hidden="false" customHeight="true" outlineLevel="0" collapsed="false">
      <c r="A41" s="15" t="str">
        <f aca="false">IF($B41="","",COUNT($B$6:$B41))</f>
        <v/>
      </c>
      <c r="B41" s="31"/>
      <c r="C41" s="20"/>
      <c r="D41" s="20"/>
      <c r="E41" s="20"/>
      <c r="F41" s="22"/>
    </row>
    <row r="42" customFormat="false" ht="15" hidden="false" customHeight="true" outlineLevel="0" collapsed="false">
      <c r="A42" s="15" t="str">
        <f aca="false">IF($B42="","",COUNT($B$6:$B42))</f>
        <v/>
      </c>
      <c r="B42" s="30"/>
      <c r="C42" s="17"/>
      <c r="D42" s="17"/>
      <c r="E42" s="17"/>
      <c r="F42" s="21"/>
    </row>
    <row r="43" customFormat="false" ht="15" hidden="false" customHeight="true" outlineLevel="0" collapsed="false">
      <c r="A43" s="15" t="str">
        <f aca="false">IF($B43="","",COUNT($B$6:$B43))</f>
        <v/>
      </c>
      <c r="B43" s="31"/>
      <c r="C43" s="20"/>
      <c r="D43" s="20"/>
      <c r="E43" s="20"/>
      <c r="F43" s="22"/>
    </row>
    <row r="44" customFormat="false" ht="15" hidden="false" customHeight="true" outlineLevel="0" collapsed="false">
      <c r="A44" s="15" t="str">
        <f aca="false">IF($B44="","",COUNT($B$6:$B44))</f>
        <v/>
      </c>
      <c r="B44" s="30"/>
      <c r="C44" s="17"/>
      <c r="D44" s="17"/>
      <c r="E44" s="17"/>
      <c r="F44" s="21"/>
    </row>
    <row r="45" customFormat="false" ht="15" hidden="false" customHeight="true" outlineLevel="0" collapsed="false">
      <c r="A45" s="15" t="str">
        <f aca="false">IF($B45="","",COUNT($B$6:$B45))</f>
        <v/>
      </c>
      <c r="B45" s="31"/>
      <c r="C45" s="20"/>
      <c r="D45" s="20"/>
      <c r="E45" s="20"/>
      <c r="F45" s="22"/>
    </row>
    <row r="46" customFormat="false" ht="15" hidden="false" customHeight="true" outlineLevel="0" collapsed="false">
      <c r="A46" s="15" t="str">
        <f aca="false">IF($B46="","",COUNT($B$6:$B46))</f>
        <v/>
      </c>
      <c r="B46" s="30"/>
      <c r="C46" s="17"/>
      <c r="D46" s="17"/>
      <c r="E46" s="17"/>
      <c r="F46" s="21"/>
    </row>
    <row r="47" customFormat="false" ht="15" hidden="false" customHeight="true" outlineLevel="0" collapsed="false">
      <c r="A47" s="15" t="str">
        <f aca="false">IF($B47="","",COUNT($B$6:$B47))</f>
        <v/>
      </c>
      <c r="B47" s="31"/>
      <c r="C47" s="20"/>
      <c r="D47" s="20"/>
      <c r="E47" s="20"/>
      <c r="F47" s="22"/>
    </row>
    <row r="48" customFormat="false" ht="15" hidden="false" customHeight="true" outlineLevel="0" collapsed="false">
      <c r="A48" s="15" t="str">
        <f aca="false">IF($B48="","",COUNT($B$6:$B48))</f>
        <v/>
      </c>
      <c r="B48" s="30"/>
      <c r="C48" s="17"/>
      <c r="D48" s="17"/>
      <c r="E48" s="17"/>
      <c r="F48" s="21"/>
    </row>
    <row r="49" customFormat="false" ht="15" hidden="false" customHeight="true" outlineLevel="0" collapsed="false">
      <c r="A49" s="15" t="str">
        <f aca="false">IF($B49="","",COUNT($B$6:$B49))</f>
        <v/>
      </c>
      <c r="B49" s="31"/>
      <c r="C49" s="20"/>
      <c r="D49" s="20"/>
      <c r="E49" s="20"/>
      <c r="F49" s="22"/>
    </row>
    <row r="50" customFormat="false" ht="15" hidden="false" customHeight="true" outlineLevel="0" collapsed="false">
      <c r="A50" s="15" t="str">
        <f aca="false">IF($B50="","",COUNT($B$6:$B50))</f>
        <v/>
      </c>
      <c r="B50" s="30"/>
      <c r="C50" s="17"/>
      <c r="D50" s="17"/>
      <c r="E50" s="17"/>
      <c r="F50" s="21"/>
    </row>
    <row r="51" customFormat="false" ht="15" hidden="false" customHeight="true" outlineLevel="0" collapsed="false">
      <c r="A51" s="15" t="str">
        <f aca="false">IF($B51="","",COUNT($B$6:$B51))</f>
        <v/>
      </c>
      <c r="B51" s="31"/>
      <c r="C51" s="20"/>
      <c r="D51" s="20"/>
      <c r="E51" s="20"/>
      <c r="F51" s="22"/>
    </row>
    <row r="52" customFormat="false" ht="15" hidden="false" customHeight="true" outlineLevel="0" collapsed="false">
      <c r="A52" s="15" t="str">
        <f aca="false">IF($B52="","",COUNT($B$6:$B52))</f>
        <v/>
      </c>
      <c r="B52" s="30"/>
      <c r="C52" s="17"/>
      <c r="D52" s="17"/>
      <c r="E52" s="17"/>
      <c r="F52" s="21"/>
    </row>
    <row r="53" customFormat="false" ht="15" hidden="false" customHeight="true" outlineLevel="0" collapsed="false">
      <c r="A53" s="15" t="str">
        <f aca="false">IF($B53="","",COUNT($B$6:$B53))</f>
        <v/>
      </c>
      <c r="B53" s="31"/>
      <c r="C53" s="20"/>
      <c r="D53" s="20"/>
      <c r="E53" s="20"/>
      <c r="F53" s="22"/>
    </row>
    <row r="54" customFormat="false" ht="15" hidden="false" customHeight="true" outlineLevel="0" collapsed="false">
      <c r="A54" s="15" t="str">
        <f aca="false">IF($B54="","",COUNT($B$6:$B54))</f>
        <v/>
      </c>
      <c r="B54" s="30"/>
      <c r="C54" s="17"/>
      <c r="D54" s="17"/>
      <c r="E54" s="17"/>
      <c r="F54" s="21"/>
    </row>
    <row r="55" customFormat="false" ht="15" hidden="false" customHeight="true" outlineLevel="0" collapsed="false">
      <c r="A55" s="15" t="str">
        <f aca="false">IF($B55="","",COUNT($B$6:$B55))</f>
        <v/>
      </c>
      <c r="B55" s="31"/>
      <c r="C55" s="20"/>
      <c r="D55" s="20"/>
      <c r="E55" s="20"/>
      <c r="F55" s="22"/>
    </row>
    <row r="56" customFormat="false" ht="15" hidden="false" customHeight="true" outlineLevel="0" collapsed="false">
      <c r="A56" s="15" t="str">
        <f aca="false">IF($B56="","",COUNT($B$6:$B56))</f>
        <v/>
      </c>
      <c r="B56" s="30"/>
      <c r="C56" s="17"/>
      <c r="D56" s="17"/>
      <c r="E56" s="17"/>
      <c r="F56" s="21"/>
    </row>
    <row r="57" customFormat="false" ht="15" hidden="false" customHeight="true" outlineLevel="0" collapsed="false">
      <c r="A57" s="15" t="str">
        <f aca="false">IF($B57="","",COUNT($B$6:$B57))</f>
        <v/>
      </c>
      <c r="B57" s="31"/>
      <c r="C57" s="20"/>
      <c r="D57" s="20"/>
      <c r="E57" s="20"/>
      <c r="F57" s="22"/>
    </row>
    <row r="58" customFormat="false" ht="15" hidden="false" customHeight="true" outlineLevel="0" collapsed="false">
      <c r="A58" s="15" t="str">
        <f aca="false">IF($B58="","",COUNT($B$6:$B58))</f>
        <v/>
      </c>
      <c r="B58" s="30"/>
      <c r="C58" s="17"/>
      <c r="D58" s="17"/>
      <c r="E58" s="17"/>
      <c r="F58" s="21"/>
    </row>
    <row r="59" customFormat="false" ht="15" hidden="false" customHeight="true" outlineLevel="0" collapsed="false">
      <c r="A59" s="15" t="str">
        <f aca="false">IF($B59="","",COUNT($B$6:$B59))</f>
        <v/>
      </c>
      <c r="B59" s="31"/>
      <c r="C59" s="20"/>
      <c r="D59" s="20"/>
      <c r="E59" s="20"/>
      <c r="F59" s="22"/>
    </row>
    <row r="60" customFormat="false" ht="15" hidden="false" customHeight="true" outlineLevel="0" collapsed="false">
      <c r="A60" s="15" t="str">
        <f aca="false">IF($B60="","",COUNT($B$6:$B60))</f>
        <v/>
      </c>
      <c r="B60" s="30"/>
      <c r="C60" s="17"/>
      <c r="D60" s="17"/>
      <c r="E60" s="17"/>
      <c r="F60" s="21"/>
    </row>
    <row r="61" customFormat="false" ht="15" hidden="false" customHeight="true" outlineLevel="0" collapsed="false">
      <c r="A61" s="15" t="str">
        <f aca="false">IF($B61="","",COUNT($B$6:$B61))</f>
        <v/>
      </c>
      <c r="B61" s="31"/>
      <c r="C61" s="20"/>
      <c r="D61" s="20"/>
      <c r="E61" s="20"/>
      <c r="F61" s="22"/>
    </row>
    <row r="62" customFormat="false" ht="15" hidden="false" customHeight="true" outlineLevel="0" collapsed="false">
      <c r="A62" s="15" t="str">
        <f aca="false">IF($B62="","",COUNT($B$6:$B62))</f>
        <v/>
      </c>
      <c r="B62" s="30"/>
      <c r="C62" s="17"/>
      <c r="D62" s="17"/>
      <c r="E62" s="17"/>
      <c r="F62" s="21"/>
    </row>
    <row r="63" customFormat="false" ht="15" hidden="false" customHeight="true" outlineLevel="0" collapsed="false">
      <c r="A63" s="15" t="str">
        <f aca="false">IF($B63="","",COUNT($B$6:$B63))</f>
        <v/>
      </c>
      <c r="B63" s="31"/>
      <c r="C63" s="20"/>
      <c r="D63" s="20"/>
      <c r="E63" s="20"/>
      <c r="F63" s="22"/>
    </row>
    <row r="64" customFormat="false" ht="15" hidden="false" customHeight="true" outlineLevel="0" collapsed="false">
      <c r="A64" s="15" t="str">
        <f aca="false">IF($B64="","",COUNT($B$6:$B64))</f>
        <v/>
      </c>
      <c r="B64" s="30"/>
      <c r="C64" s="17"/>
      <c r="D64" s="17"/>
      <c r="E64" s="17"/>
      <c r="F64" s="21"/>
    </row>
    <row r="65" customFormat="false" ht="15" hidden="false" customHeight="true" outlineLevel="0" collapsed="false">
      <c r="A65" s="15" t="str">
        <f aca="false">IF($B65="","",COUNT($B$6:$B65))</f>
        <v/>
      </c>
      <c r="B65" s="31"/>
      <c r="C65" s="20"/>
      <c r="D65" s="20"/>
      <c r="E65" s="20"/>
      <c r="F65" s="22"/>
    </row>
    <row r="66" customFormat="false" ht="15" hidden="false" customHeight="true" outlineLevel="0" collapsed="false">
      <c r="A66" s="15" t="str">
        <f aca="false">IF($B66="","",COUNT($B$6:$B66))</f>
        <v/>
      </c>
      <c r="B66" s="30"/>
      <c r="C66" s="17"/>
      <c r="D66" s="17"/>
      <c r="E66" s="17"/>
      <c r="F66" s="21"/>
    </row>
    <row r="67" customFormat="false" ht="15" hidden="false" customHeight="true" outlineLevel="0" collapsed="false">
      <c r="A67" s="15" t="str">
        <f aca="false">IF($B67="","",COUNT($B$6:$B67))</f>
        <v/>
      </c>
      <c r="B67" s="31"/>
      <c r="C67" s="20"/>
      <c r="D67" s="20"/>
      <c r="E67" s="20"/>
      <c r="F67" s="22"/>
    </row>
    <row r="68" customFormat="false" ht="15" hidden="false" customHeight="true" outlineLevel="0" collapsed="false">
      <c r="A68" s="15" t="str">
        <f aca="false">IF($B68="","",COUNT($B$6:$B68))</f>
        <v/>
      </c>
      <c r="B68" s="30"/>
      <c r="C68" s="17"/>
      <c r="D68" s="17"/>
      <c r="E68" s="17"/>
      <c r="F68" s="21"/>
    </row>
    <row r="69" customFormat="false" ht="15" hidden="false" customHeight="true" outlineLevel="0" collapsed="false">
      <c r="A69" s="15" t="str">
        <f aca="false">IF($B69="","",COUNT($B$6:$B69))</f>
        <v/>
      </c>
      <c r="B69" s="31"/>
      <c r="C69" s="20"/>
      <c r="D69" s="20"/>
      <c r="E69" s="20"/>
      <c r="F69" s="22"/>
    </row>
    <row r="70" customFormat="false" ht="15" hidden="false" customHeight="true" outlineLevel="0" collapsed="false">
      <c r="A70" s="15" t="str">
        <f aca="false">IF($B70="","",COUNT($B$6:$B70))</f>
        <v/>
      </c>
      <c r="B70" s="30"/>
      <c r="C70" s="17"/>
      <c r="D70" s="17"/>
      <c r="E70" s="17"/>
      <c r="F70" s="21"/>
    </row>
    <row r="71" customFormat="false" ht="15" hidden="false" customHeight="true" outlineLevel="0" collapsed="false">
      <c r="A71" s="15" t="str">
        <f aca="false">IF($B71="","",COUNT($B$6:$B71))</f>
        <v/>
      </c>
      <c r="B71" s="31"/>
      <c r="C71" s="20"/>
      <c r="D71" s="20"/>
      <c r="E71" s="20"/>
      <c r="F71" s="22"/>
    </row>
    <row r="72" customFormat="false" ht="15" hidden="false" customHeight="true" outlineLevel="0" collapsed="false">
      <c r="A72" s="15" t="str">
        <f aca="false">IF($B72="","",COUNT($B$6:$B72))</f>
        <v/>
      </c>
      <c r="B72" s="30"/>
      <c r="C72" s="17"/>
      <c r="D72" s="17"/>
      <c r="E72" s="17"/>
      <c r="F72" s="21"/>
    </row>
    <row r="73" customFormat="false" ht="15" hidden="false" customHeight="true" outlineLevel="0" collapsed="false">
      <c r="A73" s="15" t="str">
        <f aca="false">IF($B73="","",COUNT($B$6:$B73))</f>
        <v/>
      </c>
      <c r="B73" s="31"/>
      <c r="C73" s="20"/>
      <c r="D73" s="20"/>
      <c r="E73" s="20"/>
      <c r="F73" s="22"/>
    </row>
    <row r="74" customFormat="false" ht="15" hidden="false" customHeight="true" outlineLevel="0" collapsed="false">
      <c r="A74" s="15" t="str">
        <f aca="false">IF($B74="","",COUNT($B$6:$B74))</f>
        <v/>
      </c>
      <c r="B74" s="30"/>
      <c r="C74" s="17"/>
      <c r="D74" s="17"/>
      <c r="E74" s="17"/>
      <c r="F74" s="21"/>
    </row>
    <row r="75" customFormat="false" ht="15" hidden="false" customHeight="true" outlineLevel="0" collapsed="false">
      <c r="A75" s="15" t="str">
        <f aca="false">IF($B75="","",COUNT($B$6:$B75))</f>
        <v/>
      </c>
      <c r="B75" s="31"/>
      <c r="C75" s="20"/>
      <c r="D75" s="20"/>
      <c r="E75" s="20"/>
      <c r="F75" s="22"/>
    </row>
    <row r="76" customFormat="false" ht="15" hidden="false" customHeight="true" outlineLevel="0" collapsed="false">
      <c r="A76" s="15" t="str">
        <f aca="false">IF($B76="","",COUNT($B$6:$B76))</f>
        <v/>
      </c>
      <c r="B76" s="30"/>
      <c r="C76" s="17"/>
      <c r="D76" s="17"/>
      <c r="E76" s="17"/>
      <c r="F76" s="21"/>
    </row>
    <row r="77" customFormat="false" ht="15" hidden="false" customHeight="true" outlineLevel="0" collapsed="false">
      <c r="A77" s="15" t="str">
        <f aca="false">IF($B77="","",COUNT($B$6:$B77))</f>
        <v/>
      </c>
      <c r="B77" s="31"/>
      <c r="C77" s="20"/>
      <c r="D77" s="20"/>
      <c r="E77" s="20"/>
      <c r="F77" s="22"/>
    </row>
    <row r="78" customFormat="false" ht="15" hidden="false" customHeight="true" outlineLevel="0" collapsed="false">
      <c r="A78" s="15" t="str">
        <f aca="false">IF($B78="","",COUNT($B$6:$B78))</f>
        <v/>
      </c>
      <c r="B78" s="30"/>
      <c r="C78" s="17"/>
      <c r="D78" s="17"/>
      <c r="E78" s="17"/>
      <c r="F78" s="21"/>
    </row>
    <row r="79" customFormat="false" ht="15" hidden="false" customHeight="true" outlineLevel="0" collapsed="false">
      <c r="A79" s="15" t="str">
        <f aca="false">IF($B79="","",COUNT($B$6:$B79))</f>
        <v/>
      </c>
      <c r="B79" s="31"/>
      <c r="C79" s="20"/>
      <c r="D79" s="20"/>
      <c r="E79" s="20"/>
      <c r="F79" s="22"/>
    </row>
    <row r="80" customFormat="false" ht="15" hidden="false" customHeight="true" outlineLevel="0" collapsed="false">
      <c r="A80" s="15" t="str">
        <f aca="false">IF($B80="","",COUNT($B$6:$B80))</f>
        <v/>
      </c>
      <c r="B80" s="30"/>
      <c r="C80" s="17"/>
      <c r="D80" s="17"/>
      <c r="E80" s="17"/>
      <c r="F80" s="21"/>
    </row>
    <row r="81" customFormat="false" ht="15" hidden="false" customHeight="true" outlineLevel="0" collapsed="false">
      <c r="A81" s="15" t="str">
        <f aca="false">IF($B81="","",COUNT($B$6:$B81))</f>
        <v/>
      </c>
      <c r="B81" s="31"/>
      <c r="C81" s="20"/>
      <c r="D81" s="20"/>
      <c r="E81" s="20"/>
      <c r="F81" s="22"/>
    </row>
    <row r="82" customFormat="false" ht="15" hidden="false" customHeight="true" outlineLevel="0" collapsed="false">
      <c r="A82" s="15" t="str">
        <f aca="false">IF($B82="","",COUNT($B$6:$B82))</f>
        <v/>
      </c>
      <c r="B82" s="30"/>
      <c r="C82" s="17"/>
      <c r="D82" s="17"/>
      <c r="E82" s="17"/>
      <c r="F82" s="21"/>
    </row>
    <row r="83" customFormat="false" ht="15" hidden="false" customHeight="true" outlineLevel="0" collapsed="false">
      <c r="A83" s="15" t="str">
        <f aca="false">IF($B83="","",COUNT($B$6:$B83))</f>
        <v/>
      </c>
      <c r="B83" s="31"/>
      <c r="C83" s="20"/>
      <c r="D83" s="20"/>
      <c r="E83" s="20"/>
      <c r="F83" s="22"/>
    </row>
    <row r="84" customFormat="false" ht="15" hidden="false" customHeight="true" outlineLevel="0" collapsed="false">
      <c r="A84" s="15" t="str">
        <f aca="false">IF($B84="","",COUNT($B$6:$B84))</f>
        <v/>
      </c>
      <c r="B84" s="30"/>
      <c r="C84" s="17"/>
      <c r="D84" s="17"/>
      <c r="E84" s="17"/>
      <c r="F84" s="21"/>
    </row>
    <row r="85" customFormat="false" ht="15" hidden="false" customHeight="true" outlineLevel="0" collapsed="false">
      <c r="A85" s="15" t="str">
        <f aca="false">IF($B85="","",COUNT($B$6:$B85))</f>
        <v/>
      </c>
      <c r="B85" s="31"/>
      <c r="C85" s="20"/>
      <c r="D85" s="20"/>
      <c r="E85" s="20"/>
      <c r="F85" s="22"/>
    </row>
    <row r="86" customFormat="false" ht="15" hidden="false" customHeight="true" outlineLevel="0" collapsed="false">
      <c r="A86" s="15" t="str">
        <f aca="false">IF($B86="","",COUNT($B$6:$B86))</f>
        <v/>
      </c>
      <c r="B86" s="30"/>
      <c r="C86" s="17"/>
      <c r="D86" s="17"/>
      <c r="E86" s="17"/>
      <c r="F86" s="21"/>
    </row>
    <row r="87" customFormat="false" ht="15" hidden="false" customHeight="true" outlineLevel="0" collapsed="false">
      <c r="A87" s="15" t="str">
        <f aca="false">IF($B87="","",COUNT($B$6:$B87))</f>
        <v/>
      </c>
      <c r="B87" s="31"/>
      <c r="C87" s="20"/>
      <c r="D87" s="20"/>
      <c r="E87" s="20"/>
      <c r="F87" s="22"/>
    </row>
    <row r="88" customFormat="false" ht="15" hidden="false" customHeight="true" outlineLevel="0" collapsed="false">
      <c r="A88" s="15" t="str">
        <f aca="false">IF($B88="","",COUNT($B$6:$B88))</f>
        <v/>
      </c>
      <c r="B88" s="30"/>
      <c r="C88" s="17"/>
      <c r="D88" s="17"/>
      <c r="E88" s="17"/>
      <c r="F88" s="21"/>
    </row>
    <row r="89" customFormat="false" ht="15" hidden="false" customHeight="true" outlineLevel="0" collapsed="false">
      <c r="A89" s="15" t="str">
        <f aca="false">IF($B89="","",COUNT($B$6:$B89))</f>
        <v/>
      </c>
      <c r="B89" s="31"/>
      <c r="C89" s="20"/>
      <c r="D89" s="20"/>
      <c r="E89" s="20"/>
      <c r="F89" s="22"/>
    </row>
    <row r="90" customFormat="false" ht="15" hidden="false" customHeight="true" outlineLevel="0" collapsed="false">
      <c r="A90" s="15" t="str">
        <f aca="false">IF($B90="","",COUNT($B$6:$B90))</f>
        <v/>
      </c>
      <c r="B90" s="30"/>
      <c r="C90" s="17"/>
      <c r="D90" s="17"/>
      <c r="E90" s="17"/>
      <c r="F90" s="21"/>
    </row>
    <row r="91" customFormat="false" ht="15" hidden="false" customHeight="true" outlineLevel="0" collapsed="false">
      <c r="A91" s="15" t="str">
        <f aca="false">IF($B91="","",COUNT($B$6:$B91))</f>
        <v/>
      </c>
      <c r="B91" s="31"/>
      <c r="C91" s="20"/>
      <c r="D91" s="20"/>
      <c r="E91" s="20"/>
      <c r="F91" s="22"/>
    </row>
    <row r="92" customFormat="false" ht="15" hidden="false" customHeight="true" outlineLevel="0" collapsed="false">
      <c r="A92" s="15" t="str">
        <f aca="false">IF($B92="","",COUNT($B$6:$B92))</f>
        <v/>
      </c>
      <c r="B92" s="30"/>
      <c r="C92" s="17"/>
      <c r="D92" s="17"/>
      <c r="E92" s="17"/>
      <c r="F92" s="21"/>
    </row>
    <row r="93" customFormat="false" ht="15" hidden="false" customHeight="true" outlineLevel="0" collapsed="false">
      <c r="A93" s="15" t="str">
        <f aca="false">IF($B93="","",COUNT($B$6:$B93))</f>
        <v/>
      </c>
      <c r="B93" s="31"/>
      <c r="C93" s="20"/>
      <c r="D93" s="20"/>
      <c r="E93" s="20"/>
      <c r="F93" s="22"/>
    </row>
    <row r="94" customFormat="false" ht="15" hidden="false" customHeight="true" outlineLevel="0" collapsed="false">
      <c r="A94" s="15" t="str">
        <f aca="false">IF($B94="","",COUNT($B$6:$B94))</f>
        <v/>
      </c>
      <c r="B94" s="30"/>
      <c r="C94" s="17"/>
      <c r="D94" s="17"/>
      <c r="E94" s="17"/>
      <c r="F94" s="21"/>
    </row>
    <row r="95" customFormat="false" ht="15" hidden="false" customHeight="true" outlineLevel="0" collapsed="false">
      <c r="A95" s="15" t="str">
        <f aca="false">IF($B95="","",COUNT($B$6:$B95))</f>
        <v/>
      </c>
      <c r="B95" s="31"/>
      <c r="C95" s="20"/>
      <c r="D95" s="20"/>
      <c r="E95" s="20"/>
      <c r="F95" s="22"/>
    </row>
    <row r="96" customFormat="false" ht="15" hidden="false" customHeight="true" outlineLevel="0" collapsed="false">
      <c r="A96" s="15" t="str">
        <f aca="false">IF($B96="","",COUNT($B$6:$B96))</f>
        <v/>
      </c>
      <c r="B96" s="30"/>
      <c r="C96" s="17"/>
      <c r="D96" s="17"/>
      <c r="E96" s="17"/>
      <c r="F96" s="21"/>
    </row>
    <row r="97" customFormat="false" ht="15" hidden="false" customHeight="true" outlineLevel="0" collapsed="false">
      <c r="A97" s="15" t="str">
        <f aca="false">IF($B97="","",COUNT($B$6:$B97))</f>
        <v/>
      </c>
      <c r="B97" s="31"/>
      <c r="C97" s="20"/>
      <c r="D97" s="20"/>
      <c r="E97" s="20"/>
      <c r="F97" s="22"/>
    </row>
    <row r="98" customFormat="false" ht="15" hidden="false" customHeight="true" outlineLevel="0" collapsed="false">
      <c r="A98" s="15" t="str">
        <f aca="false">IF($B98="","",COUNT($B$6:$B98))</f>
        <v/>
      </c>
      <c r="B98" s="30"/>
      <c r="C98" s="17"/>
      <c r="D98" s="17"/>
      <c r="E98" s="17"/>
      <c r="F98" s="21"/>
    </row>
    <row r="99" customFormat="false" ht="15" hidden="false" customHeight="true" outlineLevel="0" collapsed="false">
      <c r="A99" s="15" t="str">
        <f aca="false">IF($B99="","",COUNT($B$6:$B99))</f>
        <v/>
      </c>
      <c r="B99" s="31"/>
      <c r="C99" s="20"/>
      <c r="D99" s="20"/>
      <c r="E99" s="20"/>
      <c r="F99" s="22"/>
    </row>
    <row r="100" customFormat="false" ht="15" hidden="false" customHeight="true" outlineLevel="0" collapsed="false">
      <c r="A100" s="15" t="str">
        <f aca="false">IF($B100="","",COUNT($B$6:$B100))</f>
        <v/>
      </c>
      <c r="B100" s="30"/>
      <c r="C100" s="17"/>
      <c r="D100" s="17"/>
      <c r="E100" s="17"/>
      <c r="F100" s="21"/>
    </row>
    <row r="101" customFormat="false" ht="15" hidden="false" customHeight="true" outlineLevel="0" collapsed="false">
      <c r="A101" s="15" t="str">
        <f aca="false">IF($B101="","",COUNT($B$6:$B101))</f>
        <v/>
      </c>
      <c r="B101" s="31"/>
      <c r="C101" s="20"/>
      <c r="D101" s="20"/>
      <c r="E101" s="20"/>
      <c r="F101" s="22"/>
    </row>
    <row r="102" customFormat="false" ht="15" hidden="false" customHeight="true" outlineLevel="0" collapsed="false">
      <c r="A102" s="15" t="str">
        <f aca="false">IF($B102="","",COUNT($B$6:$B102))</f>
        <v/>
      </c>
      <c r="B102" s="30"/>
      <c r="C102" s="17"/>
      <c r="D102" s="17"/>
      <c r="E102" s="17"/>
      <c r="F102" s="21"/>
    </row>
    <row r="103" customFormat="false" ht="15" hidden="false" customHeight="true" outlineLevel="0" collapsed="false">
      <c r="A103" s="15" t="str">
        <f aca="false">IF($B103="","",COUNT($B$6:$B103))</f>
        <v/>
      </c>
      <c r="B103" s="31"/>
      <c r="C103" s="20"/>
      <c r="D103" s="20"/>
      <c r="E103" s="20"/>
      <c r="F103" s="22"/>
    </row>
    <row r="104" customFormat="false" ht="15" hidden="false" customHeight="true" outlineLevel="0" collapsed="false">
      <c r="A104" s="15" t="str">
        <f aca="false">IF($B104="","",COUNT($B$6:$B104))</f>
        <v/>
      </c>
      <c r="B104" s="30"/>
      <c r="C104" s="17"/>
      <c r="D104" s="17"/>
      <c r="E104" s="17"/>
      <c r="F104" s="21"/>
    </row>
    <row r="105" customFormat="false" ht="15" hidden="false" customHeight="true" outlineLevel="0" collapsed="false">
      <c r="A105" s="15" t="str">
        <f aca="false">IF($B105="","",COUNT($B$6:$B105))</f>
        <v/>
      </c>
      <c r="B105" s="31"/>
      <c r="C105" s="20"/>
      <c r="D105" s="20"/>
      <c r="E105" s="20"/>
      <c r="F105" s="22"/>
    </row>
    <row r="106" customFormat="false" ht="15" hidden="false" customHeight="true" outlineLevel="0" collapsed="false">
      <c r="A106" s="15" t="str">
        <f aca="false">IF($B106="","",COUNT($B$6:$B106))</f>
        <v/>
      </c>
      <c r="B106" s="30"/>
      <c r="C106" s="17"/>
      <c r="D106" s="17"/>
      <c r="E106" s="17"/>
      <c r="F106" s="21"/>
    </row>
    <row r="107" customFormat="false" ht="15" hidden="false" customHeight="true" outlineLevel="0" collapsed="false">
      <c r="A107" s="15" t="str">
        <f aca="false">IF($B107="","",COUNT($B$6:$B107))</f>
        <v/>
      </c>
      <c r="B107" s="31"/>
      <c r="C107" s="20"/>
      <c r="D107" s="20"/>
      <c r="E107" s="20"/>
      <c r="F107" s="22"/>
    </row>
    <row r="108" customFormat="false" ht="15" hidden="false" customHeight="true" outlineLevel="0" collapsed="false">
      <c r="A108" s="15" t="str">
        <f aca="false">IF($B108="","",COUNT($B$6:$B108))</f>
        <v/>
      </c>
      <c r="B108" s="30"/>
      <c r="C108" s="17"/>
      <c r="D108" s="17"/>
      <c r="E108" s="17"/>
      <c r="F108" s="21"/>
    </row>
    <row r="109" customFormat="false" ht="15" hidden="false" customHeight="true" outlineLevel="0" collapsed="false">
      <c r="A109" s="15" t="str">
        <f aca="false">IF($B109="","",COUNT($B$6:$B109))</f>
        <v/>
      </c>
      <c r="B109" s="31"/>
      <c r="C109" s="20"/>
      <c r="D109" s="20"/>
      <c r="E109" s="20"/>
      <c r="F109" s="22"/>
    </row>
    <row r="110" customFormat="false" ht="15" hidden="false" customHeight="true" outlineLevel="0" collapsed="false">
      <c r="A110" s="15" t="str">
        <f aca="false">IF($B110="","",COUNT($B$6:$B110))</f>
        <v/>
      </c>
      <c r="B110" s="30"/>
      <c r="C110" s="17"/>
      <c r="D110" s="17"/>
      <c r="E110" s="17"/>
      <c r="F110" s="21"/>
    </row>
    <row r="111" customFormat="false" ht="15" hidden="false" customHeight="true" outlineLevel="0" collapsed="false">
      <c r="A111" s="15" t="str">
        <f aca="false">IF($B111="","",COUNT($B$6:$B111))</f>
        <v/>
      </c>
      <c r="B111" s="31"/>
      <c r="C111" s="20"/>
      <c r="D111" s="20"/>
      <c r="E111" s="20"/>
      <c r="F111" s="22"/>
    </row>
    <row r="112" customFormat="false" ht="15" hidden="false" customHeight="true" outlineLevel="0" collapsed="false">
      <c r="A112" s="15" t="str">
        <f aca="false">IF($B112="","",COUNT($B$6:$B112))</f>
        <v/>
      </c>
      <c r="B112" s="30"/>
      <c r="C112" s="17"/>
      <c r="D112" s="17"/>
      <c r="E112" s="17"/>
      <c r="F112" s="21"/>
    </row>
    <row r="113" customFormat="false" ht="15" hidden="false" customHeight="true" outlineLevel="0" collapsed="false">
      <c r="A113" s="15" t="str">
        <f aca="false">IF($B113="","",COUNT($B$6:$B113))</f>
        <v/>
      </c>
      <c r="B113" s="31"/>
      <c r="C113" s="20"/>
      <c r="D113" s="20"/>
      <c r="E113" s="20"/>
      <c r="F113" s="22"/>
    </row>
    <row r="114" customFormat="false" ht="15" hidden="false" customHeight="true" outlineLevel="0" collapsed="false">
      <c r="A114" s="15" t="str">
        <f aca="false">IF($B114="","",COUNT($B$6:$B114))</f>
        <v/>
      </c>
      <c r="B114" s="30"/>
      <c r="C114" s="17"/>
      <c r="D114" s="17"/>
      <c r="E114" s="17"/>
      <c r="F114" s="21"/>
    </row>
    <row r="115" customFormat="false" ht="15" hidden="false" customHeight="true" outlineLevel="0" collapsed="false">
      <c r="A115" s="15" t="str">
        <f aca="false">IF($B115="","",COUNT($B$6:$B115))</f>
        <v/>
      </c>
      <c r="B115" s="31"/>
      <c r="C115" s="20"/>
      <c r="D115" s="20"/>
      <c r="E115" s="20"/>
      <c r="F115" s="22"/>
    </row>
    <row r="116" customFormat="false" ht="15" hidden="false" customHeight="true" outlineLevel="0" collapsed="false">
      <c r="A116" s="15" t="str">
        <f aca="false">IF($B116="","",COUNT($B$6:$B116))</f>
        <v/>
      </c>
      <c r="B116" s="30"/>
      <c r="C116" s="17"/>
      <c r="D116" s="17"/>
      <c r="E116" s="17"/>
      <c r="F116" s="21"/>
    </row>
    <row r="117" customFormat="false" ht="15" hidden="false" customHeight="true" outlineLevel="0" collapsed="false">
      <c r="A117" s="15" t="str">
        <f aca="false">IF($B117="","",COUNT($B$6:$B117))</f>
        <v/>
      </c>
      <c r="B117" s="31"/>
      <c r="C117" s="20"/>
      <c r="D117" s="20"/>
      <c r="E117" s="20"/>
      <c r="F117" s="22"/>
    </row>
    <row r="118" customFormat="false" ht="15" hidden="false" customHeight="true" outlineLevel="0" collapsed="false">
      <c r="A118" s="15" t="str">
        <f aca="false">IF($B118="","",COUNT($B$6:$B118))</f>
        <v/>
      </c>
      <c r="B118" s="30"/>
      <c r="C118" s="17"/>
      <c r="D118" s="17"/>
      <c r="E118" s="17"/>
      <c r="F118" s="21"/>
    </row>
    <row r="119" customFormat="false" ht="15" hidden="false" customHeight="true" outlineLevel="0" collapsed="false">
      <c r="A119" s="15" t="str">
        <f aca="false">IF($B119="","",COUNT($B$6:$B119))</f>
        <v/>
      </c>
      <c r="B119" s="31"/>
      <c r="C119" s="20"/>
      <c r="D119" s="20"/>
      <c r="E119" s="20"/>
      <c r="F119" s="22"/>
    </row>
    <row r="120" customFormat="false" ht="15" hidden="false" customHeight="true" outlineLevel="0" collapsed="false">
      <c r="A120" s="15" t="str">
        <f aca="false">IF($B120="","",COUNT($B$6:$B120))</f>
        <v/>
      </c>
      <c r="B120" s="30"/>
      <c r="C120" s="17"/>
      <c r="D120" s="17"/>
      <c r="E120" s="17"/>
      <c r="F120" s="21"/>
    </row>
    <row r="121" customFormat="false" ht="15" hidden="false" customHeight="true" outlineLevel="0" collapsed="false">
      <c r="A121" s="15" t="str">
        <f aca="false">IF($B121="","",COUNT($B$6:$B121))</f>
        <v/>
      </c>
      <c r="B121" s="31"/>
      <c r="C121" s="20"/>
      <c r="D121" s="20"/>
      <c r="E121" s="20"/>
      <c r="F121" s="22"/>
    </row>
    <row r="122" customFormat="false" ht="15" hidden="false" customHeight="true" outlineLevel="0" collapsed="false">
      <c r="A122" s="15" t="str">
        <f aca="false">IF($B122="","",COUNT($B$6:$B122))</f>
        <v/>
      </c>
      <c r="B122" s="30"/>
      <c r="C122" s="17"/>
      <c r="D122" s="17"/>
      <c r="E122" s="17"/>
      <c r="F122" s="21"/>
    </row>
    <row r="123" customFormat="false" ht="15" hidden="false" customHeight="true" outlineLevel="0" collapsed="false">
      <c r="A123" s="15" t="str">
        <f aca="false">IF($B123="","",COUNT($B$6:$B123))</f>
        <v/>
      </c>
      <c r="B123" s="31"/>
      <c r="C123" s="20"/>
      <c r="D123" s="20"/>
      <c r="E123" s="20"/>
      <c r="F123" s="22"/>
    </row>
    <row r="124" customFormat="false" ht="15" hidden="false" customHeight="true" outlineLevel="0" collapsed="false">
      <c r="A124" s="15" t="str">
        <f aca="false">IF($B124="","",COUNT($B$6:$B124))</f>
        <v/>
      </c>
      <c r="B124" s="30"/>
      <c r="C124" s="17"/>
      <c r="D124" s="17"/>
      <c r="E124" s="17"/>
      <c r="F124" s="21"/>
    </row>
    <row r="125" customFormat="false" ht="15" hidden="false" customHeight="true" outlineLevel="0" collapsed="false">
      <c r="A125" s="15" t="str">
        <f aca="false">IF($B125="","",COUNT($B$6:$B125))</f>
        <v/>
      </c>
      <c r="B125" s="31"/>
      <c r="C125" s="20"/>
      <c r="D125" s="20"/>
      <c r="E125" s="20"/>
      <c r="F125" s="22"/>
    </row>
    <row r="126" customFormat="false" ht="15" hidden="false" customHeight="true" outlineLevel="0" collapsed="false">
      <c r="A126" s="15" t="str">
        <f aca="false">IF($B126="","",COUNT($B$6:$B126))</f>
        <v/>
      </c>
      <c r="B126" s="30"/>
      <c r="C126" s="17"/>
      <c r="D126" s="17"/>
      <c r="E126" s="17"/>
      <c r="F126" s="21"/>
    </row>
    <row r="127" customFormat="false" ht="15" hidden="false" customHeight="true" outlineLevel="0" collapsed="false">
      <c r="A127" s="15" t="str">
        <f aca="false">IF($B127="","",COUNT($B$6:$B127))</f>
        <v/>
      </c>
      <c r="B127" s="31"/>
      <c r="C127" s="20"/>
      <c r="D127" s="20"/>
      <c r="E127" s="20"/>
      <c r="F127" s="22"/>
    </row>
    <row r="128" customFormat="false" ht="15" hidden="false" customHeight="true" outlineLevel="0" collapsed="false">
      <c r="A128" s="15" t="str">
        <f aca="false">IF($B128="","",COUNT($B$6:$B128))</f>
        <v/>
      </c>
      <c r="B128" s="30"/>
      <c r="C128" s="17"/>
      <c r="D128" s="17"/>
      <c r="E128" s="17"/>
      <c r="F128" s="21"/>
    </row>
    <row r="129" customFormat="false" ht="15" hidden="false" customHeight="true" outlineLevel="0" collapsed="false">
      <c r="A129" s="15" t="str">
        <f aca="false">IF($B129="","",COUNT($B$6:$B129))</f>
        <v/>
      </c>
      <c r="B129" s="31"/>
      <c r="C129" s="20"/>
      <c r="D129" s="20"/>
      <c r="E129" s="20"/>
      <c r="F129" s="22"/>
    </row>
    <row r="130" customFormat="false" ht="15" hidden="false" customHeight="true" outlineLevel="0" collapsed="false">
      <c r="A130" s="15" t="str">
        <f aca="false">IF($B130="","",COUNT($B$6:$B130))</f>
        <v/>
      </c>
      <c r="B130" s="30"/>
      <c r="C130" s="17"/>
      <c r="D130" s="17"/>
      <c r="E130" s="17"/>
      <c r="F130" s="21"/>
    </row>
    <row r="131" customFormat="false" ht="15" hidden="false" customHeight="true" outlineLevel="0" collapsed="false">
      <c r="A131" s="15" t="str">
        <f aca="false">IF($B131="","",COUNT($B$6:$B131))</f>
        <v/>
      </c>
      <c r="B131" s="31"/>
      <c r="C131" s="20"/>
      <c r="D131" s="20"/>
      <c r="E131" s="20"/>
      <c r="F131" s="22"/>
    </row>
    <row r="132" customFormat="false" ht="15" hidden="false" customHeight="true" outlineLevel="0" collapsed="false">
      <c r="A132" s="15" t="str">
        <f aca="false">IF($B132="","",COUNT($B$6:$B132))</f>
        <v/>
      </c>
      <c r="B132" s="30"/>
      <c r="C132" s="17"/>
      <c r="D132" s="17"/>
      <c r="E132" s="17"/>
      <c r="F132" s="21"/>
    </row>
    <row r="133" customFormat="false" ht="15" hidden="false" customHeight="true" outlineLevel="0" collapsed="false">
      <c r="A133" s="15" t="str">
        <f aca="false">IF($B133="","",COUNT($B$6:$B133))</f>
        <v/>
      </c>
      <c r="B133" s="31"/>
      <c r="C133" s="20"/>
      <c r="D133" s="20"/>
      <c r="E133" s="20"/>
      <c r="F133" s="22"/>
    </row>
    <row r="134" customFormat="false" ht="15" hidden="false" customHeight="true" outlineLevel="0" collapsed="false">
      <c r="A134" s="15" t="str">
        <f aca="false">IF($B134="","",COUNT($B$6:$B134))</f>
        <v/>
      </c>
      <c r="B134" s="30"/>
      <c r="C134" s="17"/>
      <c r="D134" s="17"/>
      <c r="E134" s="17"/>
      <c r="F134" s="21"/>
    </row>
    <row r="135" customFormat="false" ht="15" hidden="false" customHeight="true" outlineLevel="0" collapsed="false">
      <c r="A135" s="15" t="str">
        <f aca="false">IF($B135="","",COUNT($B$6:$B135))</f>
        <v/>
      </c>
      <c r="B135" s="31"/>
      <c r="C135" s="20"/>
      <c r="D135" s="20"/>
      <c r="E135" s="20"/>
      <c r="F135" s="22"/>
    </row>
    <row r="136" customFormat="false" ht="15" hidden="false" customHeight="true" outlineLevel="0" collapsed="false">
      <c r="A136" s="15" t="str">
        <f aca="false">IF($B136="","",COUNT($B$6:$B136))</f>
        <v/>
      </c>
      <c r="B136" s="30"/>
      <c r="C136" s="17"/>
      <c r="D136" s="17"/>
      <c r="E136" s="17"/>
      <c r="F136" s="21"/>
    </row>
    <row r="137" customFormat="false" ht="15" hidden="false" customHeight="true" outlineLevel="0" collapsed="false">
      <c r="A137" s="15" t="str">
        <f aca="false">IF($B137="","",COUNT($B$6:$B137))</f>
        <v/>
      </c>
      <c r="B137" s="31"/>
      <c r="C137" s="20"/>
      <c r="D137" s="20"/>
      <c r="E137" s="20"/>
      <c r="F137" s="22"/>
    </row>
    <row r="138" customFormat="false" ht="15" hidden="false" customHeight="true" outlineLevel="0" collapsed="false">
      <c r="A138" s="15" t="str">
        <f aca="false">IF($B138="","",COUNT($B$6:$B138))</f>
        <v/>
      </c>
      <c r="B138" s="30"/>
      <c r="C138" s="17"/>
      <c r="D138" s="17"/>
      <c r="E138" s="17"/>
      <c r="F138" s="21"/>
    </row>
    <row r="139" customFormat="false" ht="15" hidden="false" customHeight="true" outlineLevel="0" collapsed="false">
      <c r="A139" s="15" t="str">
        <f aca="false">IF($B139="","",COUNT($B$6:$B139))</f>
        <v/>
      </c>
      <c r="B139" s="31"/>
      <c r="C139" s="20"/>
      <c r="D139" s="20"/>
      <c r="E139" s="20"/>
      <c r="F139" s="22"/>
    </row>
    <row r="140" customFormat="false" ht="15" hidden="false" customHeight="true" outlineLevel="0" collapsed="false">
      <c r="A140" s="15" t="str">
        <f aca="false">IF($B140="","",COUNT($B$6:$B140))</f>
        <v/>
      </c>
      <c r="B140" s="30"/>
      <c r="C140" s="17"/>
      <c r="D140" s="17"/>
      <c r="E140" s="17"/>
      <c r="F140" s="21"/>
    </row>
    <row r="141" customFormat="false" ht="15" hidden="false" customHeight="true" outlineLevel="0" collapsed="false">
      <c r="A141" s="15" t="str">
        <f aca="false">IF($B141="","",COUNT($B$6:$B141))</f>
        <v/>
      </c>
      <c r="B141" s="31"/>
      <c r="C141" s="20"/>
      <c r="D141" s="20"/>
      <c r="E141" s="20"/>
      <c r="F141" s="22"/>
    </row>
    <row r="142" customFormat="false" ht="15" hidden="false" customHeight="true" outlineLevel="0" collapsed="false">
      <c r="A142" s="15" t="str">
        <f aca="false">IF($B142="","",COUNT($B$6:$B142))</f>
        <v/>
      </c>
      <c r="B142" s="30"/>
      <c r="C142" s="17"/>
      <c r="D142" s="17"/>
      <c r="E142" s="17"/>
      <c r="F142" s="21"/>
    </row>
    <row r="143" customFormat="false" ht="15" hidden="false" customHeight="true" outlineLevel="0" collapsed="false">
      <c r="A143" s="15" t="str">
        <f aca="false">IF($B143="","",COUNT($B$6:$B143))</f>
        <v/>
      </c>
      <c r="B143" s="31"/>
      <c r="C143" s="20"/>
      <c r="D143" s="20"/>
      <c r="E143" s="20"/>
      <c r="F143" s="22"/>
    </row>
    <row r="144" customFormat="false" ht="15" hidden="false" customHeight="true" outlineLevel="0" collapsed="false">
      <c r="A144" s="15" t="str">
        <f aca="false">IF($B144="","",COUNT($B$6:$B144))</f>
        <v/>
      </c>
      <c r="B144" s="30"/>
      <c r="C144" s="17"/>
      <c r="D144" s="17"/>
      <c r="E144" s="17"/>
      <c r="F144" s="21"/>
    </row>
    <row r="145" customFormat="false" ht="15" hidden="false" customHeight="true" outlineLevel="0" collapsed="false">
      <c r="A145" s="15" t="str">
        <f aca="false">IF($B145="","",COUNT($B$6:$B145))</f>
        <v/>
      </c>
      <c r="B145" s="31"/>
      <c r="C145" s="20"/>
      <c r="D145" s="20"/>
      <c r="E145" s="20"/>
      <c r="F145" s="22"/>
    </row>
    <row r="146" customFormat="false" ht="15" hidden="false" customHeight="true" outlineLevel="0" collapsed="false">
      <c r="A146" s="15" t="str">
        <f aca="false">IF($B146="","",COUNT($B$6:$B146))</f>
        <v/>
      </c>
      <c r="B146" s="30"/>
      <c r="C146" s="17"/>
      <c r="D146" s="17"/>
      <c r="E146" s="17"/>
      <c r="F146" s="21"/>
    </row>
    <row r="147" customFormat="false" ht="15" hidden="false" customHeight="true" outlineLevel="0" collapsed="false">
      <c r="A147" s="15" t="str">
        <f aca="false">IF($B147="","",COUNT($B$6:$B147))</f>
        <v/>
      </c>
      <c r="B147" s="31"/>
      <c r="C147" s="20"/>
      <c r="D147" s="20"/>
      <c r="E147" s="20"/>
      <c r="F147" s="22"/>
    </row>
    <row r="148" customFormat="false" ht="15" hidden="false" customHeight="true" outlineLevel="0" collapsed="false">
      <c r="A148" s="15" t="str">
        <f aca="false">IF($B148="","",COUNT($B$6:$B148))</f>
        <v/>
      </c>
      <c r="B148" s="30"/>
      <c r="C148" s="17"/>
      <c r="D148" s="17"/>
      <c r="E148" s="17"/>
      <c r="F148" s="21"/>
    </row>
    <row r="149" customFormat="false" ht="15" hidden="false" customHeight="true" outlineLevel="0" collapsed="false">
      <c r="A149" s="15" t="str">
        <f aca="false">IF($B149="","",COUNT($B$6:$B149))</f>
        <v/>
      </c>
      <c r="B149" s="31"/>
      <c r="C149" s="20"/>
      <c r="D149" s="20"/>
      <c r="E149" s="20"/>
      <c r="F149" s="22"/>
    </row>
    <row r="150" customFormat="false" ht="15" hidden="false" customHeight="true" outlineLevel="0" collapsed="false">
      <c r="A150" s="15" t="str">
        <f aca="false">IF($B150="","",COUNT($B$6:$B150))</f>
        <v/>
      </c>
      <c r="B150" s="30"/>
      <c r="C150" s="17"/>
      <c r="D150" s="17"/>
      <c r="E150" s="17"/>
      <c r="F150" s="21"/>
    </row>
    <row r="151" customFormat="false" ht="15" hidden="false" customHeight="true" outlineLevel="0" collapsed="false">
      <c r="A151" s="15" t="str">
        <f aca="false">IF($B151="","",COUNT($B$6:$B151))</f>
        <v/>
      </c>
      <c r="B151" s="31"/>
      <c r="C151" s="20"/>
      <c r="D151" s="20"/>
      <c r="E151" s="20"/>
      <c r="F151" s="22"/>
    </row>
    <row r="152" customFormat="false" ht="15" hidden="false" customHeight="true" outlineLevel="0" collapsed="false">
      <c r="A152" s="15" t="str">
        <f aca="false">IF($B152="","",COUNT($B$6:$B152))</f>
        <v/>
      </c>
      <c r="B152" s="30"/>
      <c r="C152" s="17"/>
      <c r="D152" s="17"/>
      <c r="E152" s="17"/>
      <c r="F152" s="21"/>
    </row>
    <row r="153" customFormat="false" ht="15" hidden="false" customHeight="true" outlineLevel="0" collapsed="false">
      <c r="A153" s="15" t="str">
        <f aca="false">IF($B153="","",COUNT($B$6:$B153))</f>
        <v/>
      </c>
      <c r="B153" s="31"/>
      <c r="C153" s="20"/>
      <c r="D153" s="20"/>
      <c r="E153" s="20"/>
      <c r="F153" s="22"/>
    </row>
    <row r="154" customFormat="false" ht="15" hidden="false" customHeight="true" outlineLevel="0" collapsed="false">
      <c r="A154" s="15" t="str">
        <f aca="false">IF($B154="","",COUNT($B$6:$B154))</f>
        <v/>
      </c>
      <c r="B154" s="30"/>
      <c r="C154" s="17"/>
      <c r="D154" s="17"/>
      <c r="E154" s="17"/>
      <c r="F154" s="21"/>
    </row>
    <row r="155" customFormat="false" ht="15" hidden="false" customHeight="true" outlineLevel="0" collapsed="false">
      <c r="A155" s="15" t="str">
        <f aca="false">IF($B155="","",COUNT($B$6:$B155))</f>
        <v/>
      </c>
      <c r="B155" s="31"/>
      <c r="C155" s="20"/>
      <c r="D155" s="20"/>
      <c r="E155" s="20"/>
      <c r="F155" s="22"/>
    </row>
    <row r="156" customFormat="false" ht="15" hidden="false" customHeight="true" outlineLevel="0" collapsed="false">
      <c r="A156" s="15" t="str">
        <f aca="false">IF($B156="","",COUNT($B$6:$B156))</f>
        <v/>
      </c>
      <c r="B156" s="30"/>
      <c r="C156" s="17"/>
      <c r="D156" s="17"/>
      <c r="E156" s="17"/>
      <c r="F156" s="21"/>
    </row>
    <row r="157" customFormat="false" ht="15" hidden="false" customHeight="true" outlineLevel="0" collapsed="false">
      <c r="A157" s="15" t="str">
        <f aca="false">IF($B157="","",COUNT($B$6:$B157))</f>
        <v/>
      </c>
      <c r="B157" s="31"/>
      <c r="C157" s="20"/>
      <c r="D157" s="20"/>
      <c r="E157" s="20"/>
      <c r="F157" s="22"/>
    </row>
    <row r="158" customFormat="false" ht="15" hidden="false" customHeight="true" outlineLevel="0" collapsed="false">
      <c r="A158" s="15" t="str">
        <f aca="false">IF($B158="","",COUNT($B$6:$B158))</f>
        <v/>
      </c>
      <c r="B158" s="30"/>
      <c r="C158" s="17"/>
      <c r="D158" s="17"/>
      <c r="E158" s="17"/>
      <c r="F158" s="21"/>
    </row>
    <row r="159" customFormat="false" ht="15" hidden="false" customHeight="true" outlineLevel="0" collapsed="false">
      <c r="A159" s="15" t="str">
        <f aca="false">IF($B159="","",COUNT($B$6:$B159))</f>
        <v/>
      </c>
      <c r="B159" s="31"/>
      <c r="C159" s="20"/>
      <c r="D159" s="20"/>
      <c r="E159" s="20"/>
      <c r="F159" s="22"/>
    </row>
    <row r="160" customFormat="false" ht="15" hidden="false" customHeight="true" outlineLevel="0" collapsed="false">
      <c r="A160" s="15" t="str">
        <f aca="false">IF($B160="","",COUNT($B$6:$B160))</f>
        <v/>
      </c>
      <c r="B160" s="30"/>
      <c r="C160" s="17"/>
      <c r="D160" s="17"/>
      <c r="E160" s="17"/>
      <c r="F160" s="21"/>
    </row>
    <row r="161" customFormat="false" ht="15" hidden="false" customHeight="true" outlineLevel="0" collapsed="false">
      <c r="A161" s="15" t="str">
        <f aca="false">IF($B161="","",COUNT($B$6:$B161))</f>
        <v/>
      </c>
      <c r="B161" s="31"/>
      <c r="C161" s="20"/>
      <c r="D161" s="20"/>
      <c r="E161" s="20"/>
      <c r="F161" s="22"/>
    </row>
    <row r="162" customFormat="false" ht="15" hidden="false" customHeight="true" outlineLevel="0" collapsed="false">
      <c r="A162" s="15" t="str">
        <f aca="false">IF($B162="","",COUNT($B$6:$B162))</f>
        <v/>
      </c>
      <c r="B162" s="30"/>
      <c r="C162" s="17"/>
      <c r="D162" s="17"/>
      <c r="E162" s="17"/>
      <c r="F162" s="21"/>
    </row>
    <row r="163" customFormat="false" ht="15" hidden="false" customHeight="true" outlineLevel="0" collapsed="false">
      <c r="A163" s="15" t="str">
        <f aca="false">IF($B163="","",COUNT($B$6:$B163))</f>
        <v/>
      </c>
      <c r="B163" s="31"/>
      <c r="C163" s="20"/>
      <c r="D163" s="20"/>
      <c r="E163" s="20"/>
      <c r="F163" s="22"/>
    </row>
    <row r="164" customFormat="false" ht="15" hidden="false" customHeight="true" outlineLevel="0" collapsed="false">
      <c r="A164" s="15" t="str">
        <f aca="false">IF($B164="","",COUNT($B$6:$B164))</f>
        <v/>
      </c>
      <c r="B164" s="30"/>
      <c r="C164" s="17"/>
      <c r="D164" s="17"/>
      <c r="E164" s="17"/>
      <c r="F164" s="21"/>
    </row>
    <row r="165" customFormat="false" ht="15" hidden="false" customHeight="true" outlineLevel="0" collapsed="false">
      <c r="A165" s="15" t="str">
        <f aca="false">IF($B165="","",COUNT($B$6:$B165))</f>
        <v/>
      </c>
      <c r="B165" s="31"/>
      <c r="C165" s="20"/>
      <c r="D165" s="20"/>
      <c r="E165" s="20"/>
      <c r="F165" s="22"/>
    </row>
    <row r="166" customFormat="false" ht="15" hidden="false" customHeight="true" outlineLevel="0" collapsed="false">
      <c r="A166" s="15" t="str">
        <f aca="false">IF($B166="","",COUNT($B$6:$B166))</f>
        <v/>
      </c>
      <c r="B166" s="30"/>
      <c r="C166" s="17"/>
      <c r="D166" s="17"/>
      <c r="E166" s="17"/>
      <c r="F166" s="21"/>
    </row>
    <row r="167" customFormat="false" ht="15" hidden="false" customHeight="true" outlineLevel="0" collapsed="false">
      <c r="A167" s="15" t="str">
        <f aca="false">IF($B167="","",COUNT($B$6:$B167))</f>
        <v/>
      </c>
      <c r="B167" s="31"/>
      <c r="C167" s="20"/>
      <c r="D167" s="20"/>
      <c r="E167" s="20"/>
      <c r="F167" s="22"/>
    </row>
    <row r="168" customFormat="false" ht="15" hidden="false" customHeight="true" outlineLevel="0" collapsed="false">
      <c r="A168" s="15" t="str">
        <f aca="false">IF($B168="","",COUNT($B$6:$B168))</f>
        <v/>
      </c>
      <c r="B168" s="30"/>
      <c r="C168" s="17"/>
      <c r="D168" s="17"/>
      <c r="E168" s="17"/>
      <c r="F168" s="21"/>
    </row>
    <row r="169" customFormat="false" ht="15" hidden="false" customHeight="true" outlineLevel="0" collapsed="false">
      <c r="A169" s="15" t="str">
        <f aca="false">IF($B169="","",COUNT($B$6:$B169))</f>
        <v/>
      </c>
      <c r="B169" s="31"/>
      <c r="C169" s="20"/>
      <c r="D169" s="20"/>
      <c r="E169" s="20"/>
      <c r="F169" s="22"/>
    </row>
    <row r="170" customFormat="false" ht="15" hidden="false" customHeight="true" outlineLevel="0" collapsed="false">
      <c r="A170" s="15" t="str">
        <f aca="false">IF($B170="","",COUNT($B$6:$B170))</f>
        <v/>
      </c>
      <c r="B170" s="30"/>
      <c r="C170" s="17"/>
      <c r="D170" s="17"/>
      <c r="E170" s="17"/>
      <c r="F170" s="21"/>
    </row>
    <row r="171" customFormat="false" ht="15" hidden="false" customHeight="true" outlineLevel="0" collapsed="false">
      <c r="A171" s="15" t="str">
        <f aca="false">IF($B171="","",COUNT($B$6:$B171))</f>
        <v/>
      </c>
      <c r="B171" s="31"/>
      <c r="C171" s="20"/>
      <c r="D171" s="20"/>
      <c r="E171" s="20"/>
      <c r="F171" s="22"/>
    </row>
    <row r="172" customFormat="false" ht="15" hidden="false" customHeight="true" outlineLevel="0" collapsed="false">
      <c r="A172" s="15" t="str">
        <f aca="false">IF($B172="","",COUNT($B$6:$B172))</f>
        <v/>
      </c>
      <c r="B172" s="30"/>
      <c r="C172" s="17"/>
      <c r="D172" s="17"/>
      <c r="E172" s="17"/>
      <c r="F172" s="21"/>
    </row>
    <row r="173" customFormat="false" ht="15" hidden="false" customHeight="true" outlineLevel="0" collapsed="false">
      <c r="A173" s="15" t="str">
        <f aca="false">IF($B173="","",COUNT($B$6:$B173))</f>
        <v/>
      </c>
      <c r="B173" s="31"/>
      <c r="C173" s="20"/>
      <c r="D173" s="20"/>
      <c r="E173" s="20"/>
      <c r="F173" s="22"/>
    </row>
    <row r="174" customFormat="false" ht="15" hidden="false" customHeight="true" outlineLevel="0" collapsed="false">
      <c r="A174" s="15" t="str">
        <f aca="false">IF($B174="","",COUNT($B$6:$B174))</f>
        <v/>
      </c>
      <c r="B174" s="30"/>
      <c r="C174" s="17"/>
      <c r="D174" s="17"/>
      <c r="E174" s="17"/>
      <c r="F174" s="21"/>
    </row>
    <row r="175" customFormat="false" ht="15" hidden="false" customHeight="true" outlineLevel="0" collapsed="false">
      <c r="A175" s="15" t="str">
        <f aca="false">IF($B175="","",COUNT($B$6:$B175))</f>
        <v/>
      </c>
      <c r="B175" s="31"/>
      <c r="C175" s="20"/>
      <c r="D175" s="20"/>
      <c r="E175" s="20"/>
      <c r="F175" s="22"/>
    </row>
    <row r="176" customFormat="false" ht="15" hidden="false" customHeight="true" outlineLevel="0" collapsed="false">
      <c r="A176" s="15" t="str">
        <f aca="false">IF($B176="","",COUNT($B$6:$B176))</f>
        <v/>
      </c>
      <c r="B176" s="30"/>
      <c r="C176" s="17"/>
      <c r="D176" s="17"/>
      <c r="E176" s="17"/>
      <c r="F176" s="21"/>
    </row>
    <row r="177" customFormat="false" ht="15" hidden="false" customHeight="true" outlineLevel="0" collapsed="false">
      <c r="A177" s="15" t="str">
        <f aca="false">IF($B177="","",COUNT($B$6:$B177))</f>
        <v/>
      </c>
      <c r="B177" s="31"/>
      <c r="C177" s="20"/>
      <c r="D177" s="20"/>
      <c r="E177" s="20"/>
      <c r="F177" s="22"/>
    </row>
    <row r="178" customFormat="false" ht="15" hidden="false" customHeight="true" outlineLevel="0" collapsed="false">
      <c r="A178" s="15" t="str">
        <f aca="false">IF($B178="","",COUNT($B$6:$B178))</f>
        <v/>
      </c>
      <c r="B178" s="30"/>
      <c r="C178" s="17"/>
      <c r="D178" s="17"/>
      <c r="E178" s="17"/>
      <c r="F178" s="21"/>
    </row>
    <row r="179" customFormat="false" ht="15" hidden="false" customHeight="true" outlineLevel="0" collapsed="false">
      <c r="A179" s="15" t="str">
        <f aca="false">IF($B179="","",COUNT($B$6:$B179))</f>
        <v/>
      </c>
      <c r="B179" s="31"/>
      <c r="C179" s="20"/>
      <c r="D179" s="20"/>
      <c r="E179" s="20"/>
      <c r="F179" s="22"/>
    </row>
    <row r="180" customFormat="false" ht="15" hidden="false" customHeight="true" outlineLevel="0" collapsed="false">
      <c r="A180" s="15" t="str">
        <f aca="false">IF($B180="","",COUNT($B$6:$B180))</f>
        <v/>
      </c>
      <c r="B180" s="30"/>
      <c r="C180" s="17"/>
      <c r="D180" s="17"/>
      <c r="E180" s="17"/>
      <c r="F180" s="21"/>
    </row>
    <row r="181" customFormat="false" ht="15" hidden="false" customHeight="true" outlineLevel="0" collapsed="false">
      <c r="A181" s="15" t="str">
        <f aca="false">IF($B181="","",COUNT($B$6:$B181))</f>
        <v/>
      </c>
      <c r="B181" s="31"/>
      <c r="C181" s="20"/>
      <c r="D181" s="20"/>
      <c r="E181" s="20"/>
      <c r="F181" s="22"/>
    </row>
    <row r="182" customFormat="false" ht="15" hidden="false" customHeight="true" outlineLevel="0" collapsed="false">
      <c r="A182" s="15" t="str">
        <f aca="false">IF($B182="","",COUNT($B$6:$B182))</f>
        <v/>
      </c>
      <c r="B182" s="30"/>
      <c r="C182" s="17"/>
      <c r="D182" s="17"/>
      <c r="E182" s="17"/>
      <c r="F182" s="21"/>
    </row>
    <row r="183" customFormat="false" ht="15" hidden="false" customHeight="true" outlineLevel="0" collapsed="false">
      <c r="A183" s="15" t="str">
        <f aca="false">IF($B183="","",COUNT($B$6:$B183))</f>
        <v/>
      </c>
      <c r="B183" s="31"/>
      <c r="C183" s="20"/>
      <c r="D183" s="20"/>
      <c r="E183" s="20"/>
      <c r="F183" s="22"/>
    </row>
    <row r="184" customFormat="false" ht="15" hidden="false" customHeight="true" outlineLevel="0" collapsed="false">
      <c r="A184" s="15" t="str">
        <f aca="false">IF($B184="","",COUNT($B$6:$B184))</f>
        <v/>
      </c>
      <c r="B184" s="30"/>
      <c r="C184" s="17"/>
      <c r="D184" s="17"/>
      <c r="E184" s="17"/>
      <c r="F184" s="21"/>
    </row>
    <row r="185" customFormat="false" ht="15" hidden="false" customHeight="true" outlineLevel="0" collapsed="false">
      <c r="A185" s="15" t="str">
        <f aca="false">IF($B185="","",COUNT($B$6:$B185))</f>
        <v/>
      </c>
      <c r="B185" s="31"/>
      <c r="C185" s="20"/>
      <c r="D185" s="20"/>
      <c r="E185" s="20"/>
      <c r="F185" s="22"/>
    </row>
    <row r="186" customFormat="false" ht="15" hidden="false" customHeight="true" outlineLevel="0" collapsed="false">
      <c r="A186" s="15" t="str">
        <f aca="false">IF($B186="","",COUNT($B$6:$B186))</f>
        <v/>
      </c>
      <c r="B186" s="30"/>
      <c r="C186" s="17"/>
      <c r="D186" s="17"/>
      <c r="E186" s="17"/>
      <c r="F186" s="21"/>
    </row>
    <row r="187" customFormat="false" ht="15" hidden="false" customHeight="true" outlineLevel="0" collapsed="false">
      <c r="A187" s="15" t="str">
        <f aca="false">IF($B187="","",COUNT($B$6:$B187))</f>
        <v/>
      </c>
      <c r="B187" s="31"/>
      <c r="C187" s="20"/>
      <c r="D187" s="20"/>
      <c r="E187" s="20"/>
      <c r="F187" s="22"/>
    </row>
    <row r="188" customFormat="false" ht="15" hidden="false" customHeight="true" outlineLevel="0" collapsed="false">
      <c r="A188" s="15" t="str">
        <f aca="false">IF($B188="","",COUNT($B$6:$B188))</f>
        <v/>
      </c>
      <c r="B188" s="30"/>
      <c r="C188" s="17"/>
      <c r="D188" s="17"/>
      <c r="E188" s="17"/>
      <c r="F188" s="21"/>
    </row>
    <row r="189" customFormat="false" ht="15" hidden="false" customHeight="true" outlineLevel="0" collapsed="false">
      <c r="A189" s="15" t="str">
        <f aca="false">IF($B189="","",COUNT($B$6:$B189))</f>
        <v/>
      </c>
      <c r="B189" s="31"/>
      <c r="C189" s="20"/>
      <c r="D189" s="20"/>
      <c r="E189" s="20"/>
      <c r="F189" s="22"/>
    </row>
    <row r="190" customFormat="false" ht="15" hidden="false" customHeight="true" outlineLevel="0" collapsed="false">
      <c r="A190" s="15" t="str">
        <f aca="false">IF($B190="","",COUNT($B$6:$B190))</f>
        <v/>
      </c>
      <c r="B190" s="30"/>
      <c r="C190" s="17"/>
      <c r="D190" s="17"/>
      <c r="E190" s="17"/>
      <c r="F190" s="21"/>
    </row>
    <row r="191" customFormat="false" ht="15" hidden="false" customHeight="true" outlineLevel="0" collapsed="false">
      <c r="A191" s="15" t="str">
        <f aca="false">IF($B191="","",COUNT($B$6:$B191))</f>
        <v/>
      </c>
      <c r="B191" s="31"/>
      <c r="C191" s="20"/>
      <c r="D191" s="20"/>
      <c r="E191" s="20"/>
      <c r="F191" s="22"/>
    </row>
    <row r="192" customFormat="false" ht="15" hidden="false" customHeight="true" outlineLevel="0" collapsed="false">
      <c r="A192" s="15" t="str">
        <f aca="false">IF($B192="","",COUNT($B$6:$B192))</f>
        <v/>
      </c>
      <c r="B192" s="30"/>
      <c r="C192" s="17"/>
      <c r="D192" s="17"/>
      <c r="E192" s="17"/>
      <c r="F192" s="21"/>
    </row>
    <row r="193" customFormat="false" ht="15" hidden="false" customHeight="true" outlineLevel="0" collapsed="false">
      <c r="A193" s="15" t="str">
        <f aca="false">IF($B193="","",COUNT($B$6:$B193))</f>
        <v/>
      </c>
      <c r="B193" s="31"/>
      <c r="C193" s="20"/>
      <c r="D193" s="20"/>
      <c r="E193" s="20"/>
      <c r="F193" s="22"/>
    </row>
    <row r="194" customFormat="false" ht="15" hidden="false" customHeight="true" outlineLevel="0" collapsed="false">
      <c r="A194" s="15" t="str">
        <f aca="false">IF($B194="","",COUNT($B$6:$B194))</f>
        <v/>
      </c>
      <c r="B194" s="30"/>
      <c r="C194" s="17"/>
      <c r="D194" s="17"/>
      <c r="E194" s="17"/>
      <c r="F194" s="21"/>
    </row>
    <row r="195" customFormat="false" ht="15" hidden="false" customHeight="true" outlineLevel="0" collapsed="false">
      <c r="A195" s="15" t="str">
        <f aca="false">IF($B195="","",COUNT($B$6:$B195))</f>
        <v/>
      </c>
      <c r="B195" s="31"/>
      <c r="C195" s="20"/>
      <c r="D195" s="20"/>
      <c r="E195" s="20"/>
      <c r="F195" s="22"/>
    </row>
    <row r="196" customFormat="false" ht="15" hidden="false" customHeight="true" outlineLevel="0" collapsed="false">
      <c r="A196" s="15" t="str">
        <f aca="false">IF($B196="","",COUNT($B$6:$B196))</f>
        <v/>
      </c>
      <c r="B196" s="30"/>
      <c r="C196" s="17"/>
      <c r="D196" s="17"/>
      <c r="E196" s="17"/>
      <c r="F196" s="21"/>
    </row>
    <row r="197" customFormat="false" ht="15" hidden="false" customHeight="true" outlineLevel="0" collapsed="false">
      <c r="A197" s="15" t="str">
        <f aca="false">IF($B197="","",COUNT($B$6:$B197))</f>
        <v/>
      </c>
      <c r="B197" s="31"/>
      <c r="C197" s="20"/>
      <c r="D197" s="20"/>
      <c r="E197" s="20"/>
      <c r="F197" s="22"/>
    </row>
    <row r="198" customFormat="false" ht="15" hidden="false" customHeight="true" outlineLevel="0" collapsed="false">
      <c r="A198" s="15" t="str">
        <f aca="false">IF($B198="","",COUNT($B$6:$B198))</f>
        <v/>
      </c>
      <c r="B198" s="30"/>
      <c r="C198" s="17"/>
      <c r="D198" s="17"/>
      <c r="E198" s="17"/>
      <c r="F198" s="21"/>
    </row>
    <row r="199" customFormat="false" ht="15" hidden="false" customHeight="true" outlineLevel="0" collapsed="false">
      <c r="A199" s="15" t="str">
        <f aca="false">IF($B199="","",COUNT($B$6:$B199))</f>
        <v/>
      </c>
      <c r="B199" s="31"/>
      <c r="C199" s="20"/>
      <c r="D199" s="20"/>
      <c r="E199" s="20"/>
      <c r="F199" s="22"/>
    </row>
    <row r="200" customFormat="false" ht="15" hidden="false" customHeight="true" outlineLevel="0" collapsed="false">
      <c r="A200" s="15" t="str">
        <f aca="false">IF($B200="","",COUNT($B$6:$B200))</f>
        <v/>
      </c>
      <c r="B200" s="30"/>
      <c r="C200" s="17"/>
      <c r="D200" s="17"/>
      <c r="E200" s="17"/>
      <c r="F200" s="21"/>
    </row>
    <row r="201" customFormat="false" ht="15" hidden="false" customHeight="true" outlineLevel="0" collapsed="false">
      <c r="A201" s="15" t="str">
        <f aca="false">IF($B201="","",COUNT($B$6:$B201))</f>
        <v/>
      </c>
      <c r="B201" s="31"/>
      <c r="C201" s="20"/>
      <c r="D201" s="20"/>
      <c r="E201" s="20"/>
      <c r="F201" s="22"/>
    </row>
    <row r="202" customFormat="false" ht="15" hidden="false" customHeight="true" outlineLevel="0" collapsed="false">
      <c r="A202" s="15" t="str">
        <f aca="false">IF($B202="","",COUNT($B$6:$B202))</f>
        <v/>
      </c>
      <c r="B202" s="30"/>
      <c r="C202" s="17"/>
      <c r="D202" s="17"/>
      <c r="E202" s="17"/>
      <c r="F202" s="21"/>
    </row>
    <row r="203" customFormat="false" ht="15" hidden="false" customHeight="true" outlineLevel="0" collapsed="false">
      <c r="A203" s="15" t="str">
        <f aca="false">IF($B203="","",COUNT($B$6:$B203))</f>
        <v/>
      </c>
      <c r="B203" s="31"/>
      <c r="C203" s="20"/>
      <c r="D203" s="20"/>
      <c r="E203" s="20"/>
      <c r="F203" s="22"/>
    </row>
    <row r="204" customFormat="false" ht="15" hidden="false" customHeight="true" outlineLevel="0" collapsed="false">
      <c r="A204" s="15" t="str">
        <f aca="false">IF($B204="","",COUNT($B$6:$B204))</f>
        <v/>
      </c>
      <c r="B204" s="30"/>
      <c r="C204" s="17"/>
      <c r="D204" s="17"/>
      <c r="E204" s="17"/>
      <c r="F204" s="21"/>
    </row>
    <row r="205" customFormat="false" ht="15" hidden="false" customHeight="true" outlineLevel="0" collapsed="false">
      <c r="A205" s="15" t="str">
        <f aca="false">IF($B205="","",COUNT($B$6:$B205))</f>
        <v/>
      </c>
      <c r="B205" s="31"/>
      <c r="C205" s="20"/>
      <c r="D205" s="20"/>
      <c r="E205" s="20"/>
      <c r="F205" s="22"/>
    </row>
    <row r="206" customFormat="false" ht="15" hidden="false" customHeight="true" outlineLevel="0" collapsed="false">
      <c r="A206" s="15" t="str">
        <f aca="false">IF($B206="","",COUNT($B$6:$B206))</f>
        <v/>
      </c>
      <c r="B206" s="30"/>
      <c r="C206" s="17"/>
      <c r="D206" s="17"/>
      <c r="E206" s="17"/>
      <c r="F206" s="21"/>
    </row>
    <row r="207" customFormat="false" ht="15" hidden="false" customHeight="true" outlineLevel="0" collapsed="false">
      <c r="A207" s="15" t="str">
        <f aca="false">IF($B207="","",COUNT($B$6:$B207))</f>
        <v/>
      </c>
      <c r="B207" s="31"/>
      <c r="C207" s="20"/>
      <c r="D207" s="20"/>
      <c r="E207" s="20"/>
      <c r="F207" s="22"/>
    </row>
    <row r="208" customFormat="false" ht="15" hidden="false" customHeight="true" outlineLevel="0" collapsed="false">
      <c r="A208" s="15" t="str">
        <f aca="false">IF($B208="","",COUNT($B$6:$B208))</f>
        <v/>
      </c>
      <c r="B208" s="30"/>
      <c r="C208" s="17"/>
      <c r="D208" s="17"/>
      <c r="E208" s="17"/>
      <c r="F208" s="21"/>
    </row>
    <row r="209" customFormat="false" ht="15" hidden="false" customHeight="true" outlineLevel="0" collapsed="false">
      <c r="A209" s="15" t="str">
        <f aca="false">IF($B209="","",COUNT($B$6:$B209))</f>
        <v/>
      </c>
      <c r="B209" s="31"/>
      <c r="C209" s="20"/>
      <c r="D209" s="20"/>
      <c r="E209" s="20"/>
      <c r="F209" s="22"/>
    </row>
    <row r="210" customFormat="false" ht="15" hidden="false" customHeight="true" outlineLevel="0" collapsed="false">
      <c r="A210" s="15" t="str">
        <f aca="false">IF($B210="","",COUNT($B$6:$B210))</f>
        <v/>
      </c>
      <c r="B210" s="30"/>
      <c r="C210" s="17"/>
      <c r="D210" s="17"/>
      <c r="E210" s="17"/>
      <c r="F210" s="21"/>
    </row>
    <row r="211" customFormat="false" ht="15" hidden="false" customHeight="true" outlineLevel="0" collapsed="false">
      <c r="A211" s="15" t="str">
        <f aca="false">IF($B211="","",COUNT($B$6:$B211))</f>
        <v/>
      </c>
      <c r="B211" s="31"/>
      <c r="C211" s="20"/>
      <c r="D211" s="20"/>
      <c r="E211" s="20"/>
      <c r="F211" s="22"/>
    </row>
    <row r="212" customFormat="false" ht="15" hidden="false" customHeight="true" outlineLevel="0" collapsed="false">
      <c r="A212" s="15" t="str">
        <f aca="false">IF($B212="","",COUNT($B$6:$B212))</f>
        <v/>
      </c>
      <c r="B212" s="30"/>
      <c r="C212" s="17"/>
      <c r="D212" s="17"/>
      <c r="E212" s="17"/>
      <c r="F212" s="21"/>
    </row>
    <row r="213" customFormat="false" ht="15" hidden="false" customHeight="true" outlineLevel="0" collapsed="false">
      <c r="A213" s="15" t="str">
        <f aca="false">IF($B213="","",COUNT($B$6:$B213))</f>
        <v/>
      </c>
      <c r="B213" s="31"/>
      <c r="C213" s="20"/>
      <c r="D213" s="20"/>
      <c r="E213" s="20"/>
      <c r="F213" s="22"/>
    </row>
    <row r="214" customFormat="false" ht="15" hidden="false" customHeight="true" outlineLevel="0" collapsed="false">
      <c r="A214" s="15" t="str">
        <f aca="false">IF($B214="","",COUNT($B$6:$B214))</f>
        <v/>
      </c>
      <c r="B214" s="30"/>
      <c r="C214" s="17"/>
      <c r="D214" s="17"/>
      <c r="E214" s="17"/>
      <c r="F214" s="21"/>
    </row>
    <row r="215" customFormat="false" ht="15" hidden="false" customHeight="true" outlineLevel="0" collapsed="false">
      <c r="A215" s="15" t="str">
        <f aca="false">IF($B215="","",COUNT($B$6:$B215))</f>
        <v/>
      </c>
      <c r="B215" s="31"/>
      <c r="C215" s="20"/>
      <c r="D215" s="20"/>
      <c r="E215" s="20"/>
      <c r="F215" s="22"/>
    </row>
    <row r="216" customFormat="false" ht="15" hidden="false" customHeight="true" outlineLevel="0" collapsed="false">
      <c r="A216" s="15" t="str">
        <f aca="false">IF($B216="","",COUNT($B$6:$B216))</f>
        <v/>
      </c>
      <c r="B216" s="30"/>
      <c r="C216" s="17"/>
      <c r="D216" s="17"/>
      <c r="E216" s="17"/>
      <c r="F216" s="21"/>
    </row>
    <row r="217" customFormat="false" ht="15" hidden="false" customHeight="true" outlineLevel="0" collapsed="false">
      <c r="A217" s="15" t="str">
        <f aca="false">IF($B217="","",COUNT($B$6:$B217))</f>
        <v/>
      </c>
      <c r="B217" s="31"/>
      <c r="C217" s="20"/>
      <c r="D217" s="20"/>
      <c r="E217" s="20"/>
      <c r="F217" s="22"/>
    </row>
    <row r="218" customFormat="false" ht="15" hidden="false" customHeight="true" outlineLevel="0" collapsed="false">
      <c r="A218" s="15" t="str">
        <f aca="false">IF($B218="","",COUNT($B$6:$B218))</f>
        <v/>
      </c>
      <c r="B218" s="30"/>
      <c r="C218" s="17"/>
      <c r="D218" s="17"/>
      <c r="E218" s="17"/>
      <c r="F218" s="21"/>
    </row>
    <row r="219" customFormat="false" ht="15" hidden="false" customHeight="true" outlineLevel="0" collapsed="false">
      <c r="A219" s="15" t="str">
        <f aca="false">IF($B219="","",COUNT($B$6:$B219))</f>
        <v/>
      </c>
      <c r="B219" s="31"/>
      <c r="C219" s="20"/>
      <c r="D219" s="20"/>
      <c r="E219" s="20"/>
      <c r="F219" s="22"/>
    </row>
    <row r="220" customFormat="false" ht="15" hidden="false" customHeight="true" outlineLevel="0" collapsed="false">
      <c r="A220" s="15" t="str">
        <f aca="false">IF($B220="","",COUNT($B$6:$B220))</f>
        <v/>
      </c>
      <c r="B220" s="30"/>
      <c r="C220" s="17"/>
      <c r="D220" s="17"/>
      <c r="E220" s="17"/>
      <c r="F220" s="21"/>
    </row>
    <row r="221" customFormat="false" ht="15" hidden="false" customHeight="true" outlineLevel="0" collapsed="false">
      <c r="A221" s="15" t="str">
        <f aca="false">IF($B221="","",COUNT($B$6:$B221))</f>
        <v/>
      </c>
      <c r="B221" s="31"/>
      <c r="C221" s="20"/>
      <c r="D221" s="20"/>
      <c r="E221" s="20"/>
      <c r="F221" s="22"/>
    </row>
    <row r="222" customFormat="false" ht="15" hidden="false" customHeight="true" outlineLevel="0" collapsed="false">
      <c r="A222" s="15" t="str">
        <f aca="false">IF($B222="","",COUNT($B$6:$B222))</f>
        <v/>
      </c>
      <c r="B222" s="30"/>
      <c r="C222" s="17"/>
      <c r="D222" s="17"/>
      <c r="E222" s="17"/>
      <c r="F222" s="21"/>
    </row>
    <row r="223" customFormat="false" ht="15" hidden="false" customHeight="true" outlineLevel="0" collapsed="false">
      <c r="A223" s="15" t="str">
        <f aca="false">IF($B223="","",COUNT($B$6:$B223))</f>
        <v/>
      </c>
      <c r="B223" s="31"/>
      <c r="C223" s="20"/>
      <c r="D223" s="20"/>
      <c r="E223" s="20"/>
      <c r="F223" s="22"/>
    </row>
    <row r="224" customFormat="false" ht="15" hidden="false" customHeight="true" outlineLevel="0" collapsed="false">
      <c r="A224" s="15" t="str">
        <f aca="false">IF($B224="","",COUNT($B$6:$B224))</f>
        <v/>
      </c>
      <c r="B224" s="30"/>
      <c r="C224" s="17"/>
      <c r="D224" s="17"/>
      <c r="E224" s="17"/>
      <c r="F224" s="21"/>
    </row>
    <row r="225" customFormat="false" ht="15" hidden="false" customHeight="true" outlineLevel="0" collapsed="false">
      <c r="A225" s="15" t="str">
        <f aca="false">IF($B225="","",COUNT($B$6:$B225))</f>
        <v/>
      </c>
      <c r="B225" s="31"/>
      <c r="C225" s="20"/>
      <c r="D225" s="20"/>
      <c r="E225" s="20"/>
      <c r="F225" s="22"/>
    </row>
    <row r="226" customFormat="false" ht="15" hidden="false" customHeight="true" outlineLevel="0" collapsed="false">
      <c r="A226" s="15" t="str">
        <f aca="false">IF($B226="","",COUNT($B$6:$B226))</f>
        <v/>
      </c>
      <c r="B226" s="30"/>
      <c r="C226" s="17"/>
      <c r="D226" s="17"/>
      <c r="E226" s="17"/>
      <c r="F226" s="21"/>
    </row>
    <row r="227" customFormat="false" ht="15" hidden="false" customHeight="true" outlineLevel="0" collapsed="false">
      <c r="A227" s="15" t="str">
        <f aca="false">IF($B227="","",COUNT($B$6:$B227))</f>
        <v/>
      </c>
      <c r="B227" s="31"/>
      <c r="C227" s="20"/>
      <c r="D227" s="20"/>
      <c r="E227" s="20"/>
      <c r="F227" s="22"/>
    </row>
    <row r="228" customFormat="false" ht="15" hidden="false" customHeight="true" outlineLevel="0" collapsed="false">
      <c r="A228" s="15" t="str">
        <f aca="false">IF($B228="","",COUNT($B$6:$B228))</f>
        <v/>
      </c>
      <c r="B228" s="30"/>
      <c r="C228" s="17"/>
      <c r="D228" s="17"/>
      <c r="E228" s="17"/>
      <c r="F228" s="21"/>
    </row>
    <row r="229" customFormat="false" ht="15" hidden="false" customHeight="true" outlineLevel="0" collapsed="false">
      <c r="A229" s="15" t="str">
        <f aca="false">IF($B229="","",COUNT($B$6:$B229))</f>
        <v/>
      </c>
      <c r="B229" s="31"/>
      <c r="C229" s="20"/>
      <c r="D229" s="20"/>
      <c r="E229" s="20"/>
      <c r="F229" s="22"/>
    </row>
    <row r="230" customFormat="false" ht="15" hidden="false" customHeight="true" outlineLevel="0" collapsed="false">
      <c r="A230" s="15" t="str">
        <f aca="false">IF($B230="","",COUNT($B$6:$B230))</f>
        <v/>
      </c>
      <c r="B230" s="30"/>
      <c r="C230" s="17"/>
      <c r="D230" s="17"/>
      <c r="E230" s="17"/>
      <c r="F230" s="21"/>
    </row>
    <row r="231" customFormat="false" ht="15" hidden="false" customHeight="true" outlineLevel="0" collapsed="false">
      <c r="A231" s="15" t="str">
        <f aca="false">IF($B231="","",COUNT($B$6:$B231))</f>
        <v/>
      </c>
      <c r="B231" s="31"/>
      <c r="C231" s="20"/>
      <c r="D231" s="20"/>
      <c r="E231" s="20"/>
      <c r="F231" s="22"/>
    </row>
    <row r="232" customFormat="false" ht="15" hidden="false" customHeight="true" outlineLevel="0" collapsed="false">
      <c r="A232" s="15" t="str">
        <f aca="false">IF($B232="","",COUNT($B$6:$B232))</f>
        <v/>
      </c>
      <c r="B232" s="30"/>
      <c r="C232" s="17"/>
      <c r="D232" s="17"/>
      <c r="E232" s="17"/>
      <c r="F232" s="21"/>
    </row>
    <row r="233" customFormat="false" ht="15" hidden="false" customHeight="true" outlineLevel="0" collapsed="false">
      <c r="A233" s="15" t="str">
        <f aca="false">IF($B233="","",COUNT($B$6:$B233))</f>
        <v/>
      </c>
      <c r="B233" s="31"/>
      <c r="C233" s="20"/>
      <c r="D233" s="20"/>
      <c r="E233" s="20"/>
      <c r="F233" s="22"/>
    </row>
    <row r="234" customFormat="false" ht="15" hidden="false" customHeight="true" outlineLevel="0" collapsed="false">
      <c r="A234" s="15" t="str">
        <f aca="false">IF($B234="","",COUNT($B$6:$B234))</f>
        <v/>
      </c>
      <c r="B234" s="30"/>
      <c r="C234" s="17"/>
      <c r="D234" s="17"/>
      <c r="E234" s="17"/>
      <c r="F234" s="21"/>
    </row>
    <row r="235" customFormat="false" ht="15" hidden="false" customHeight="true" outlineLevel="0" collapsed="false">
      <c r="A235" s="15" t="str">
        <f aca="false">IF($B235="","",COUNT($B$6:$B235))</f>
        <v/>
      </c>
      <c r="B235" s="31"/>
      <c r="C235" s="20"/>
      <c r="D235" s="20"/>
      <c r="E235" s="20"/>
      <c r="F235" s="22"/>
    </row>
    <row r="236" customFormat="false" ht="15" hidden="false" customHeight="true" outlineLevel="0" collapsed="false">
      <c r="A236" s="15" t="str">
        <f aca="false">IF($B236="","",COUNT($B$6:$B236))</f>
        <v/>
      </c>
      <c r="B236" s="30"/>
      <c r="C236" s="17"/>
      <c r="D236" s="17"/>
      <c r="E236" s="17"/>
      <c r="F236" s="21"/>
    </row>
    <row r="237" customFormat="false" ht="15" hidden="false" customHeight="true" outlineLevel="0" collapsed="false">
      <c r="A237" s="15" t="str">
        <f aca="false">IF($B237="","",COUNT($B$6:$B237))</f>
        <v/>
      </c>
      <c r="B237" s="31"/>
      <c r="C237" s="20"/>
      <c r="D237" s="20"/>
      <c r="E237" s="20"/>
      <c r="F237" s="22"/>
    </row>
    <row r="238" customFormat="false" ht="15" hidden="false" customHeight="true" outlineLevel="0" collapsed="false">
      <c r="A238" s="15" t="str">
        <f aca="false">IF($B238="","",COUNT($B$6:$B238))</f>
        <v/>
      </c>
      <c r="B238" s="30"/>
      <c r="C238" s="17"/>
      <c r="D238" s="17"/>
      <c r="E238" s="17"/>
      <c r="F238" s="21"/>
    </row>
    <row r="239" customFormat="false" ht="15" hidden="false" customHeight="true" outlineLevel="0" collapsed="false">
      <c r="A239" s="15" t="str">
        <f aca="false">IF($B239="","",COUNT($B$6:$B239))</f>
        <v/>
      </c>
      <c r="B239" s="31"/>
      <c r="C239" s="20"/>
      <c r="D239" s="20"/>
      <c r="E239" s="20"/>
      <c r="F239" s="22"/>
    </row>
    <row r="240" customFormat="false" ht="15" hidden="false" customHeight="true" outlineLevel="0" collapsed="false">
      <c r="A240" s="15" t="str">
        <f aca="false">IF($B240="","",COUNT($B$6:$B240))</f>
        <v/>
      </c>
      <c r="B240" s="30"/>
      <c r="C240" s="17"/>
      <c r="D240" s="17"/>
      <c r="E240" s="17"/>
      <c r="F240" s="21"/>
    </row>
    <row r="241" customFormat="false" ht="15" hidden="false" customHeight="true" outlineLevel="0" collapsed="false">
      <c r="A241" s="15" t="str">
        <f aca="false">IF($B241="","",COUNT($B$6:$B241))</f>
        <v/>
      </c>
      <c r="B241" s="31"/>
      <c r="C241" s="20"/>
      <c r="D241" s="20"/>
      <c r="E241" s="20"/>
      <c r="F241" s="22"/>
    </row>
    <row r="242" customFormat="false" ht="15" hidden="false" customHeight="true" outlineLevel="0" collapsed="false">
      <c r="A242" s="15" t="str">
        <f aca="false">IF($B242="","",COUNT($B$6:$B242))</f>
        <v/>
      </c>
      <c r="B242" s="30"/>
      <c r="C242" s="17"/>
      <c r="D242" s="17"/>
      <c r="E242" s="17"/>
      <c r="F242" s="21"/>
    </row>
    <row r="243" customFormat="false" ht="15" hidden="false" customHeight="true" outlineLevel="0" collapsed="false">
      <c r="A243" s="15" t="str">
        <f aca="false">IF($B243="","",COUNT($B$6:$B243))</f>
        <v/>
      </c>
      <c r="B243" s="31"/>
      <c r="C243" s="20"/>
      <c r="D243" s="20"/>
      <c r="E243" s="20"/>
      <c r="F243" s="22"/>
    </row>
    <row r="244" customFormat="false" ht="15" hidden="false" customHeight="true" outlineLevel="0" collapsed="false">
      <c r="A244" s="15" t="str">
        <f aca="false">IF($B244="","",COUNT($B$6:$B244))</f>
        <v/>
      </c>
      <c r="B244" s="30"/>
      <c r="C244" s="17"/>
      <c r="D244" s="17"/>
      <c r="E244" s="17"/>
      <c r="F244" s="21"/>
    </row>
    <row r="245" customFormat="false" ht="15" hidden="false" customHeight="true" outlineLevel="0" collapsed="false">
      <c r="A245" s="15" t="str">
        <f aca="false">IF($B245="","",COUNT($B$6:$B245))</f>
        <v/>
      </c>
      <c r="B245" s="31"/>
      <c r="C245" s="20"/>
      <c r="D245" s="20"/>
      <c r="E245" s="20"/>
      <c r="F245" s="22"/>
    </row>
    <row r="246" customFormat="false" ht="15" hidden="false" customHeight="true" outlineLevel="0" collapsed="false">
      <c r="A246" s="15" t="str">
        <f aca="false">IF($B246="","",COUNT($B$6:$B246))</f>
        <v/>
      </c>
      <c r="B246" s="30"/>
      <c r="C246" s="17"/>
      <c r="D246" s="17"/>
      <c r="E246" s="17"/>
      <c r="F246" s="21"/>
    </row>
    <row r="247" customFormat="false" ht="15" hidden="false" customHeight="true" outlineLevel="0" collapsed="false">
      <c r="A247" s="15" t="str">
        <f aca="false">IF($B247="","",COUNT($B$6:$B247))</f>
        <v/>
      </c>
      <c r="B247" s="31"/>
      <c r="C247" s="20"/>
      <c r="D247" s="20"/>
      <c r="E247" s="20"/>
      <c r="F247" s="22"/>
    </row>
    <row r="248" customFormat="false" ht="15" hidden="false" customHeight="true" outlineLevel="0" collapsed="false">
      <c r="A248" s="15" t="str">
        <f aca="false">IF($B248="","",COUNT($B$6:$B248))</f>
        <v/>
      </c>
      <c r="B248" s="30"/>
      <c r="C248" s="17"/>
      <c r="D248" s="17"/>
      <c r="E248" s="17"/>
      <c r="F248" s="21"/>
    </row>
    <row r="249" customFormat="false" ht="15" hidden="false" customHeight="true" outlineLevel="0" collapsed="false">
      <c r="A249" s="15" t="str">
        <f aca="false">IF($B249="","",COUNT($B$6:$B249))</f>
        <v/>
      </c>
      <c r="B249" s="31"/>
      <c r="C249" s="20"/>
      <c r="D249" s="20"/>
      <c r="E249" s="20"/>
      <c r="F249" s="22"/>
    </row>
    <row r="250" customFormat="false" ht="15" hidden="false" customHeight="true" outlineLevel="0" collapsed="false">
      <c r="A250" s="15" t="str">
        <f aca="false">IF($B250="","",COUNT($B$6:$B250))</f>
        <v/>
      </c>
      <c r="B250" s="30"/>
      <c r="C250" s="17"/>
      <c r="D250" s="17"/>
      <c r="E250" s="17"/>
      <c r="F250" s="21"/>
    </row>
    <row r="251" customFormat="false" ht="15" hidden="false" customHeight="true" outlineLevel="0" collapsed="false">
      <c r="A251" s="15" t="str">
        <f aca="false">IF($B251="","",COUNT($B$6:$B251))</f>
        <v/>
      </c>
      <c r="B251" s="31"/>
      <c r="C251" s="20"/>
      <c r="D251" s="20"/>
      <c r="E251" s="20"/>
      <c r="F251" s="22"/>
    </row>
    <row r="252" customFormat="false" ht="15" hidden="false" customHeight="true" outlineLevel="0" collapsed="false">
      <c r="A252" s="15" t="str">
        <f aca="false">IF($B252="","",COUNT($B$6:$B252))</f>
        <v/>
      </c>
      <c r="B252" s="30"/>
      <c r="C252" s="17"/>
      <c r="D252" s="17"/>
      <c r="E252" s="17"/>
      <c r="F252" s="21"/>
    </row>
    <row r="253" customFormat="false" ht="15" hidden="false" customHeight="true" outlineLevel="0" collapsed="false">
      <c r="A253" s="15" t="str">
        <f aca="false">IF($B253="","",COUNT($B$6:$B253))</f>
        <v/>
      </c>
      <c r="B253" s="31"/>
      <c r="C253" s="20"/>
      <c r="D253" s="20"/>
      <c r="E253" s="20"/>
      <c r="F253" s="22"/>
    </row>
    <row r="254" customFormat="false" ht="15" hidden="false" customHeight="true" outlineLevel="0" collapsed="false">
      <c r="A254" s="15" t="str">
        <f aca="false">IF($B254="","",COUNT($B$6:$B254))</f>
        <v/>
      </c>
      <c r="B254" s="30"/>
      <c r="C254" s="17"/>
      <c r="D254" s="17"/>
      <c r="E254" s="17"/>
      <c r="F254" s="21"/>
    </row>
    <row r="255" customFormat="false" ht="15" hidden="false" customHeight="true" outlineLevel="0" collapsed="false">
      <c r="A255" s="15" t="str">
        <f aca="false">IF($B255="","",COUNT($B$6:$B255))</f>
        <v/>
      </c>
      <c r="B255" s="31"/>
      <c r="C255" s="20"/>
      <c r="D255" s="20"/>
      <c r="E255" s="20"/>
      <c r="F255" s="22"/>
    </row>
    <row r="256" customFormat="false" ht="15" hidden="false" customHeight="true" outlineLevel="0" collapsed="false">
      <c r="A256" s="15" t="str">
        <f aca="false">IF($B256="","",COUNT($B$6:$B256))</f>
        <v/>
      </c>
      <c r="B256" s="30"/>
      <c r="C256" s="17"/>
      <c r="D256" s="17"/>
      <c r="E256" s="17"/>
      <c r="F256" s="21"/>
    </row>
    <row r="257" customFormat="false" ht="15" hidden="false" customHeight="true" outlineLevel="0" collapsed="false">
      <c r="A257" s="15" t="str">
        <f aca="false">IF($B257="","",COUNT($B$6:$B257))</f>
        <v/>
      </c>
      <c r="B257" s="31"/>
      <c r="C257" s="20"/>
      <c r="D257" s="20"/>
      <c r="E257" s="20"/>
      <c r="F257" s="22"/>
    </row>
    <row r="258" customFormat="false" ht="15" hidden="false" customHeight="true" outlineLevel="0" collapsed="false">
      <c r="A258" s="15" t="str">
        <f aca="false">IF($B258="","",COUNT($B$6:$B258))</f>
        <v/>
      </c>
      <c r="B258" s="30"/>
      <c r="C258" s="17"/>
      <c r="D258" s="17"/>
      <c r="E258" s="17"/>
      <c r="F258" s="21"/>
    </row>
    <row r="259" customFormat="false" ht="15" hidden="false" customHeight="true" outlineLevel="0" collapsed="false">
      <c r="A259" s="15" t="str">
        <f aca="false">IF($B259="","",COUNT($B$6:$B259))</f>
        <v/>
      </c>
      <c r="B259" s="31"/>
      <c r="C259" s="20"/>
      <c r="D259" s="20"/>
      <c r="E259" s="20"/>
      <c r="F259" s="22"/>
    </row>
    <row r="260" customFormat="false" ht="15" hidden="false" customHeight="true" outlineLevel="0" collapsed="false">
      <c r="A260" s="15" t="str">
        <f aca="false">IF($B260="","",COUNT($B$6:$B260))</f>
        <v/>
      </c>
      <c r="B260" s="30"/>
      <c r="C260" s="17"/>
      <c r="D260" s="17"/>
      <c r="E260" s="17"/>
      <c r="F260" s="21"/>
    </row>
    <row r="261" customFormat="false" ht="15" hidden="false" customHeight="true" outlineLevel="0" collapsed="false">
      <c r="A261" s="15" t="str">
        <f aca="false">IF($B261="","",COUNT($B$6:$B261))</f>
        <v/>
      </c>
      <c r="B261" s="31"/>
      <c r="C261" s="20"/>
      <c r="D261" s="20"/>
      <c r="E261" s="20"/>
      <c r="F261" s="22"/>
    </row>
    <row r="262" customFormat="false" ht="15" hidden="false" customHeight="true" outlineLevel="0" collapsed="false">
      <c r="A262" s="15" t="str">
        <f aca="false">IF($B262="","",COUNT($B$6:$B262))</f>
        <v/>
      </c>
      <c r="B262" s="30"/>
      <c r="C262" s="17"/>
      <c r="D262" s="17"/>
      <c r="E262" s="17"/>
      <c r="F262" s="21"/>
    </row>
    <row r="263" customFormat="false" ht="15" hidden="false" customHeight="true" outlineLevel="0" collapsed="false">
      <c r="A263" s="15" t="str">
        <f aca="false">IF($B263="","",COUNT($B$6:$B263))</f>
        <v/>
      </c>
      <c r="B263" s="31"/>
      <c r="C263" s="20"/>
      <c r="D263" s="20"/>
      <c r="E263" s="20"/>
      <c r="F263" s="22"/>
    </row>
    <row r="264" customFormat="false" ht="15" hidden="false" customHeight="true" outlineLevel="0" collapsed="false">
      <c r="A264" s="15" t="str">
        <f aca="false">IF($B264="","",COUNT($B$6:$B264))</f>
        <v/>
      </c>
      <c r="B264" s="30"/>
      <c r="C264" s="17"/>
      <c r="D264" s="17"/>
      <c r="E264" s="17"/>
      <c r="F264" s="21"/>
    </row>
    <row r="265" customFormat="false" ht="15" hidden="false" customHeight="true" outlineLevel="0" collapsed="false">
      <c r="A265" s="15" t="str">
        <f aca="false">IF($B265="","",COUNT($B$6:$B265))</f>
        <v/>
      </c>
      <c r="B265" s="31"/>
      <c r="C265" s="20"/>
      <c r="D265" s="20"/>
      <c r="E265" s="20"/>
      <c r="F265" s="22"/>
    </row>
    <row r="266" customFormat="false" ht="15" hidden="false" customHeight="true" outlineLevel="0" collapsed="false">
      <c r="A266" s="15" t="str">
        <f aca="false">IF($B266="","",COUNT($B$6:$B266))</f>
        <v/>
      </c>
      <c r="B266" s="30"/>
      <c r="C266" s="17"/>
      <c r="D266" s="17"/>
      <c r="E266" s="17"/>
      <c r="F266" s="21"/>
    </row>
    <row r="267" customFormat="false" ht="15" hidden="false" customHeight="true" outlineLevel="0" collapsed="false">
      <c r="A267" s="15" t="str">
        <f aca="false">IF($B267="","",COUNT($B$6:$B267))</f>
        <v/>
      </c>
      <c r="B267" s="31"/>
      <c r="C267" s="20"/>
      <c r="D267" s="20"/>
      <c r="E267" s="20"/>
      <c r="F267" s="22"/>
    </row>
    <row r="268" customFormat="false" ht="15" hidden="false" customHeight="true" outlineLevel="0" collapsed="false">
      <c r="A268" s="15" t="str">
        <f aca="false">IF($B268="","",COUNT($B$6:$B268))</f>
        <v/>
      </c>
      <c r="B268" s="30"/>
      <c r="C268" s="17"/>
      <c r="D268" s="17"/>
      <c r="E268" s="17"/>
      <c r="F268" s="21"/>
    </row>
    <row r="269" customFormat="false" ht="15" hidden="false" customHeight="true" outlineLevel="0" collapsed="false">
      <c r="A269" s="15" t="str">
        <f aca="false">IF($B269="","",COUNT($B$6:$B269))</f>
        <v/>
      </c>
      <c r="B269" s="31"/>
      <c r="C269" s="20"/>
      <c r="D269" s="20"/>
      <c r="E269" s="20"/>
      <c r="F269" s="22"/>
    </row>
    <row r="270" customFormat="false" ht="15" hidden="false" customHeight="true" outlineLevel="0" collapsed="false">
      <c r="A270" s="15" t="str">
        <f aca="false">IF($B270="","",COUNT($B$6:$B270))</f>
        <v/>
      </c>
      <c r="B270" s="30"/>
      <c r="C270" s="17"/>
      <c r="D270" s="17"/>
      <c r="E270" s="17"/>
      <c r="F270" s="21"/>
    </row>
    <row r="271" customFormat="false" ht="15" hidden="false" customHeight="true" outlineLevel="0" collapsed="false">
      <c r="A271" s="15" t="str">
        <f aca="false">IF($B271="","",COUNT($B$6:$B271))</f>
        <v/>
      </c>
      <c r="B271" s="31"/>
      <c r="C271" s="20"/>
      <c r="D271" s="20"/>
      <c r="E271" s="20"/>
      <c r="F271" s="22"/>
    </row>
    <row r="272" customFormat="false" ht="15" hidden="false" customHeight="true" outlineLevel="0" collapsed="false">
      <c r="A272" s="15" t="str">
        <f aca="false">IF($B272="","",COUNT($B$6:$B272))</f>
        <v/>
      </c>
      <c r="B272" s="30"/>
      <c r="C272" s="17"/>
      <c r="D272" s="17"/>
      <c r="E272" s="17"/>
      <c r="F272" s="21"/>
    </row>
    <row r="273" customFormat="false" ht="15" hidden="false" customHeight="true" outlineLevel="0" collapsed="false">
      <c r="A273" s="15" t="str">
        <f aca="false">IF($B273="","",COUNT($B$6:$B273))</f>
        <v/>
      </c>
      <c r="B273" s="31"/>
      <c r="C273" s="20"/>
      <c r="D273" s="20"/>
      <c r="E273" s="20"/>
      <c r="F273" s="22"/>
    </row>
    <row r="274" customFormat="false" ht="15" hidden="false" customHeight="true" outlineLevel="0" collapsed="false">
      <c r="A274" s="15" t="str">
        <f aca="false">IF($B274="","",COUNT($B$6:$B274))</f>
        <v/>
      </c>
      <c r="B274" s="30"/>
      <c r="C274" s="17"/>
      <c r="D274" s="17"/>
      <c r="E274" s="17"/>
      <c r="F274" s="21"/>
    </row>
    <row r="275" customFormat="false" ht="15" hidden="false" customHeight="true" outlineLevel="0" collapsed="false">
      <c r="A275" s="15" t="str">
        <f aca="false">IF($B275="","",COUNT($B$6:$B275))</f>
        <v/>
      </c>
      <c r="B275" s="31"/>
      <c r="C275" s="20"/>
      <c r="D275" s="20"/>
      <c r="E275" s="20"/>
      <c r="F275" s="22"/>
    </row>
    <row r="276" customFormat="false" ht="15" hidden="false" customHeight="true" outlineLevel="0" collapsed="false">
      <c r="A276" s="15" t="str">
        <f aca="false">IF($B276="","",COUNT($B$6:$B276))</f>
        <v/>
      </c>
      <c r="B276" s="30"/>
      <c r="C276" s="17"/>
      <c r="D276" s="17"/>
      <c r="E276" s="17"/>
      <c r="F276" s="21"/>
    </row>
    <row r="277" customFormat="false" ht="15" hidden="false" customHeight="true" outlineLevel="0" collapsed="false">
      <c r="A277" s="15" t="str">
        <f aca="false">IF($B277="","",COUNT($B$6:$B277))</f>
        <v/>
      </c>
      <c r="B277" s="31"/>
      <c r="C277" s="20"/>
      <c r="D277" s="20"/>
      <c r="E277" s="20"/>
      <c r="F277" s="22"/>
    </row>
    <row r="278" customFormat="false" ht="15" hidden="false" customHeight="true" outlineLevel="0" collapsed="false">
      <c r="A278" s="15" t="str">
        <f aca="false">IF($B278="","",COUNT($B$6:$B278))</f>
        <v/>
      </c>
      <c r="B278" s="30"/>
      <c r="C278" s="17"/>
      <c r="D278" s="17"/>
      <c r="E278" s="17"/>
      <c r="F278" s="21"/>
    </row>
    <row r="279" customFormat="false" ht="15" hidden="false" customHeight="true" outlineLevel="0" collapsed="false">
      <c r="A279" s="15" t="str">
        <f aca="false">IF($B279="","",COUNT($B$6:$B279))</f>
        <v/>
      </c>
      <c r="B279" s="31"/>
      <c r="C279" s="20"/>
      <c r="D279" s="20"/>
      <c r="E279" s="20"/>
      <c r="F279" s="22"/>
    </row>
    <row r="280" customFormat="false" ht="15" hidden="false" customHeight="true" outlineLevel="0" collapsed="false">
      <c r="A280" s="15" t="str">
        <f aca="false">IF($B280="","",COUNT($B$6:$B280))</f>
        <v/>
      </c>
      <c r="B280" s="30"/>
      <c r="C280" s="17"/>
      <c r="D280" s="17"/>
      <c r="E280" s="17"/>
      <c r="F280" s="21"/>
    </row>
    <row r="281" customFormat="false" ht="15" hidden="false" customHeight="true" outlineLevel="0" collapsed="false">
      <c r="A281" s="15" t="str">
        <f aca="false">IF($B281="","",COUNT($B$6:$B281))</f>
        <v/>
      </c>
      <c r="B281" s="31"/>
      <c r="C281" s="20"/>
      <c r="D281" s="20"/>
      <c r="E281" s="20"/>
      <c r="F281" s="22"/>
    </row>
    <row r="282" customFormat="false" ht="15" hidden="false" customHeight="true" outlineLevel="0" collapsed="false">
      <c r="A282" s="15" t="str">
        <f aca="false">IF($B282="","",COUNT($B$6:$B282))</f>
        <v/>
      </c>
      <c r="B282" s="30"/>
      <c r="C282" s="17"/>
      <c r="D282" s="17"/>
      <c r="E282" s="17"/>
      <c r="F282" s="21"/>
    </row>
    <row r="283" customFormat="false" ht="15" hidden="false" customHeight="true" outlineLevel="0" collapsed="false">
      <c r="A283" s="15" t="str">
        <f aca="false">IF($B283="","",COUNT($B$6:$B283))</f>
        <v/>
      </c>
      <c r="B283" s="31"/>
      <c r="C283" s="20"/>
      <c r="D283" s="20"/>
      <c r="E283" s="20"/>
      <c r="F283" s="22"/>
    </row>
    <row r="284" customFormat="false" ht="15" hidden="false" customHeight="true" outlineLevel="0" collapsed="false">
      <c r="A284" s="15" t="str">
        <f aca="false">IF($B284="","",COUNT($B$6:$B284))</f>
        <v/>
      </c>
      <c r="B284" s="30"/>
      <c r="C284" s="17"/>
      <c r="D284" s="17"/>
      <c r="E284" s="17"/>
      <c r="F284" s="21"/>
    </row>
    <row r="285" customFormat="false" ht="15" hidden="false" customHeight="true" outlineLevel="0" collapsed="false">
      <c r="A285" s="15" t="str">
        <f aca="false">IF($B285="","",COUNT($B$6:$B285))</f>
        <v/>
      </c>
      <c r="B285" s="31"/>
      <c r="C285" s="20"/>
      <c r="D285" s="20"/>
      <c r="E285" s="20"/>
      <c r="F285" s="22"/>
    </row>
    <row r="286" customFormat="false" ht="15" hidden="false" customHeight="true" outlineLevel="0" collapsed="false">
      <c r="A286" s="15" t="str">
        <f aca="false">IF($B286="","",COUNT($B$6:$B286))</f>
        <v/>
      </c>
      <c r="B286" s="30"/>
      <c r="C286" s="17"/>
      <c r="D286" s="17"/>
      <c r="E286" s="17"/>
      <c r="F286" s="21"/>
    </row>
    <row r="287" customFormat="false" ht="15" hidden="false" customHeight="true" outlineLevel="0" collapsed="false">
      <c r="A287" s="15" t="str">
        <f aca="false">IF($B287="","",COUNT($B$6:$B287))</f>
        <v/>
      </c>
      <c r="B287" s="31"/>
      <c r="C287" s="20"/>
      <c r="D287" s="20"/>
      <c r="E287" s="20"/>
      <c r="F287" s="22"/>
    </row>
    <row r="288" customFormat="false" ht="15" hidden="false" customHeight="true" outlineLevel="0" collapsed="false">
      <c r="A288" s="15" t="str">
        <f aca="false">IF($B288="","",COUNT($B$6:$B288))</f>
        <v/>
      </c>
      <c r="B288" s="30"/>
      <c r="C288" s="17"/>
      <c r="D288" s="17"/>
      <c r="E288" s="17"/>
      <c r="F288" s="21"/>
    </row>
    <row r="289" customFormat="false" ht="15" hidden="false" customHeight="true" outlineLevel="0" collapsed="false">
      <c r="A289" s="15" t="str">
        <f aca="false">IF($B289="","",COUNT($B$6:$B289))</f>
        <v/>
      </c>
      <c r="B289" s="31"/>
      <c r="C289" s="20"/>
      <c r="D289" s="20"/>
      <c r="E289" s="20"/>
      <c r="F289" s="22"/>
    </row>
    <row r="290" customFormat="false" ht="15" hidden="false" customHeight="true" outlineLevel="0" collapsed="false">
      <c r="A290" s="15" t="str">
        <f aca="false">IF($B290="","",COUNT($B$6:$B290))</f>
        <v/>
      </c>
      <c r="B290" s="30"/>
      <c r="C290" s="17"/>
      <c r="D290" s="17"/>
      <c r="E290" s="17"/>
      <c r="F290" s="21"/>
    </row>
    <row r="291" customFormat="false" ht="15" hidden="false" customHeight="true" outlineLevel="0" collapsed="false">
      <c r="A291" s="15" t="str">
        <f aca="false">IF($B291="","",COUNT($B$6:$B291))</f>
        <v/>
      </c>
      <c r="B291" s="31"/>
      <c r="C291" s="20"/>
      <c r="D291" s="20"/>
      <c r="E291" s="20"/>
      <c r="F291" s="22"/>
    </row>
    <row r="292" customFormat="false" ht="15" hidden="false" customHeight="true" outlineLevel="0" collapsed="false">
      <c r="A292" s="15" t="str">
        <f aca="false">IF($B292="","",COUNT($B$6:$B292))</f>
        <v/>
      </c>
      <c r="B292" s="30"/>
      <c r="C292" s="17"/>
      <c r="D292" s="17"/>
      <c r="E292" s="17"/>
      <c r="F292" s="21"/>
    </row>
    <row r="293" customFormat="false" ht="15" hidden="false" customHeight="true" outlineLevel="0" collapsed="false">
      <c r="A293" s="15" t="str">
        <f aca="false">IF($B293="","",COUNT($B$6:$B293))</f>
        <v/>
      </c>
      <c r="B293" s="31"/>
      <c r="C293" s="20"/>
      <c r="D293" s="20"/>
      <c r="E293" s="20"/>
      <c r="F293" s="22"/>
    </row>
    <row r="294" customFormat="false" ht="15" hidden="false" customHeight="true" outlineLevel="0" collapsed="false">
      <c r="A294" s="15" t="str">
        <f aca="false">IF($B294="","",COUNT($B$6:$B294))</f>
        <v/>
      </c>
      <c r="B294" s="30"/>
      <c r="C294" s="17"/>
      <c r="D294" s="17"/>
      <c r="E294" s="17"/>
      <c r="F294" s="21"/>
    </row>
    <row r="295" customFormat="false" ht="15" hidden="false" customHeight="true" outlineLevel="0" collapsed="false">
      <c r="A295" s="15" t="str">
        <f aca="false">IF($B295="","",COUNT($B$6:$B295))</f>
        <v/>
      </c>
      <c r="B295" s="31"/>
      <c r="C295" s="20"/>
      <c r="D295" s="20"/>
      <c r="E295" s="20"/>
      <c r="F295" s="22"/>
    </row>
    <row r="296" customFormat="false" ht="15" hidden="false" customHeight="true" outlineLevel="0" collapsed="false">
      <c r="A296" s="15" t="str">
        <f aca="false">IF($B296="","",COUNT($B$6:$B296))</f>
        <v/>
      </c>
      <c r="B296" s="30"/>
      <c r="C296" s="17"/>
      <c r="D296" s="17"/>
      <c r="E296" s="17"/>
      <c r="F296" s="21"/>
    </row>
    <row r="297" customFormat="false" ht="15" hidden="false" customHeight="true" outlineLevel="0" collapsed="false">
      <c r="A297" s="15" t="str">
        <f aca="false">IF($B297="","",COUNT($B$6:$B297))</f>
        <v/>
      </c>
      <c r="B297" s="31"/>
      <c r="C297" s="20"/>
      <c r="D297" s="20"/>
      <c r="E297" s="20"/>
      <c r="F297" s="22"/>
    </row>
    <row r="298" customFormat="false" ht="15" hidden="false" customHeight="true" outlineLevel="0" collapsed="false">
      <c r="A298" s="15" t="str">
        <f aca="false">IF($B298="","",COUNT($B$6:$B298))</f>
        <v/>
      </c>
      <c r="B298" s="30"/>
      <c r="C298" s="17"/>
      <c r="D298" s="17"/>
      <c r="E298" s="17"/>
      <c r="F298" s="21"/>
    </row>
    <row r="299" customFormat="false" ht="15" hidden="false" customHeight="true" outlineLevel="0" collapsed="false">
      <c r="A299" s="15" t="str">
        <f aca="false">IF($B299="","",COUNT($B$6:$B299))</f>
        <v/>
      </c>
      <c r="B299" s="31"/>
      <c r="C299" s="20"/>
      <c r="D299" s="20"/>
      <c r="E299" s="20"/>
      <c r="F299" s="22"/>
    </row>
    <row r="300" customFormat="false" ht="15" hidden="false" customHeight="true" outlineLevel="0" collapsed="false">
      <c r="A300" s="15" t="str">
        <f aca="false">IF($B300="","",COUNT($B$6:$B300))</f>
        <v/>
      </c>
      <c r="B300" s="30"/>
      <c r="C300" s="17"/>
      <c r="D300" s="17"/>
      <c r="E300" s="17"/>
      <c r="F300" s="21"/>
    </row>
    <row r="301" customFormat="false" ht="15" hidden="false" customHeight="true" outlineLevel="0" collapsed="false">
      <c r="A301" s="15" t="str">
        <f aca="false">IF($B301="","",COUNT($B$6:$B301))</f>
        <v/>
      </c>
      <c r="B301" s="31"/>
      <c r="C301" s="20"/>
      <c r="D301" s="20"/>
      <c r="E301" s="20"/>
      <c r="F301" s="22"/>
    </row>
    <row r="302" customFormat="false" ht="15" hidden="false" customHeight="true" outlineLevel="0" collapsed="false">
      <c r="A302" s="15" t="str">
        <f aca="false">IF($B302="","",COUNT($B$6:$B302))</f>
        <v/>
      </c>
      <c r="B302" s="30"/>
      <c r="C302" s="17"/>
      <c r="D302" s="17"/>
      <c r="E302" s="17"/>
      <c r="F302" s="21"/>
    </row>
    <row r="303" customFormat="false" ht="15" hidden="false" customHeight="true" outlineLevel="0" collapsed="false">
      <c r="A303" s="15" t="str">
        <f aca="false">IF($B303="","",COUNT($B$6:$B303))</f>
        <v/>
      </c>
      <c r="B303" s="31"/>
      <c r="C303" s="20"/>
      <c r="D303" s="20"/>
      <c r="E303" s="20"/>
      <c r="F303" s="22"/>
    </row>
    <row r="304" customFormat="false" ht="15" hidden="false" customHeight="true" outlineLevel="0" collapsed="false">
      <c r="A304" s="15" t="str">
        <f aca="false">IF($B304="","",COUNT($B$6:$B304))</f>
        <v/>
      </c>
      <c r="B304" s="30"/>
      <c r="C304" s="17"/>
      <c r="D304" s="17"/>
      <c r="E304" s="17"/>
      <c r="F304" s="21"/>
    </row>
    <row r="305" customFormat="false" ht="15" hidden="false" customHeight="true" outlineLevel="0" collapsed="false">
      <c r="A305" s="15" t="str">
        <f aca="false">IF($B305="","",COUNT($B$6:$B305))</f>
        <v/>
      </c>
      <c r="B305" s="31"/>
      <c r="C305" s="20"/>
      <c r="D305" s="20"/>
      <c r="E305" s="20"/>
      <c r="F305" s="22"/>
    </row>
    <row r="306" customFormat="false" ht="15" hidden="false" customHeight="true" outlineLevel="0" collapsed="false">
      <c r="A306" s="15" t="str">
        <f aca="false">IF($B306="","",COUNT($B$6:$B306))</f>
        <v/>
      </c>
      <c r="B306" s="30"/>
      <c r="C306" s="17"/>
      <c r="D306" s="17"/>
      <c r="E306" s="17"/>
      <c r="F306" s="21"/>
    </row>
    <row r="307" customFormat="false" ht="15" hidden="false" customHeight="true" outlineLevel="0" collapsed="false">
      <c r="A307" s="15" t="str">
        <f aca="false">IF($B307="","",COUNT($B$6:$B307))</f>
        <v/>
      </c>
      <c r="B307" s="31"/>
      <c r="C307" s="20"/>
      <c r="D307" s="20"/>
      <c r="E307" s="20"/>
      <c r="F307" s="22"/>
    </row>
    <row r="308" customFormat="false" ht="15" hidden="false" customHeight="true" outlineLevel="0" collapsed="false">
      <c r="A308" s="15" t="str">
        <f aca="false">IF($B308="","",COUNT($B$6:$B308))</f>
        <v/>
      </c>
      <c r="B308" s="30"/>
      <c r="C308" s="17"/>
      <c r="D308" s="17"/>
      <c r="E308" s="17"/>
      <c r="F308" s="21"/>
    </row>
    <row r="309" customFormat="false" ht="15" hidden="false" customHeight="true" outlineLevel="0" collapsed="false">
      <c r="A309" s="15" t="str">
        <f aca="false">IF($B309="","",COUNT($B$6:$B309))</f>
        <v/>
      </c>
      <c r="B309" s="31"/>
      <c r="C309" s="20"/>
      <c r="D309" s="20"/>
      <c r="E309" s="20"/>
      <c r="F309" s="22"/>
    </row>
    <row r="310" customFormat="false" ht="15" hidden="false" customHeight="true" outlineLevel="0" collapsed="false">
      <c r="A310" s="15" t="str">
        <f aca="false">IF($B310="","",COUNT($B$6:$B310))</f>
        <v/>
      </c>
      <c r="B310" s="30"/>
      <c r="C310" s="17"/>
      <c r="D310" s="17"/>
      <c r="E310" s="17"/>
      <c r="F310" s="21"/>
    </row>
    <row r="311" customFormat="false" ht="15" hidden="false" customHeight="true" outlineLevel="0" collapsed="false">
      <c r="A311" s="15" t="str">
        <f aca="false">IF($B311="","",COUNT($B$6:$B311))</f>
        <v/>
      </c>
      <c r="B311" s="31"/>
      <c r="C311" s="20"/>
      <c r="D311" s="20"/>
      <c r="E311" s="20"/>
      <c r="F311" s="22"/>
    </row>
    <row r="312" customFormat="false" ht="15" hidden="false" customHeight="true" outlineLevel="0" collapsed="false">
      <c r="A312" s="15" t="str">
        <f aca="false">IF($B312="","",COUNT($B$6:$B312))</f>
        <v/>
      </c>
      <c r="B312" s="30"/>
      <c r="C312" s="17"/>
      <c r="D312" s="17"/>
      <c r="E312" s="17"/>
      <c r="F312" s="21"/>
    </row>
    <row r="313" customFormat="false" ht="15" hidden="false" customHeight="true" outlineLevel="0" collapsed="false">
      <c r="A313" s="15" t="str">
        <f aca="false">IF($B313="","",COUNT($B$6:$B313))</f>
        <v/>
      </c>
      <c r="B313" s="31"/>
      <c r="C313" s="20"/>
      <c r="D313" s="20"/>
      <c r="E313" s="20"/>
      <c r="F313" s="22"/>
    </row>
    <row r="314" customFormat="false" ht="15" hidden="false" customHeight="true" outlineLevel="0" collapsed="false">
      <c r="A314" s="15" t="str">
        <f aca="false">IF($B314="","",COUNT($B$6:$B314))</f>
        <v/>
      </c>
      <c r="B314" s="30"/>
      <c r="C314" s="17"/>
      <c r="D314" s="17"/>
      <c r="E314" s="17"/>
      <c r="F314" s="21"/>
    </row>
    <row r="315" customFormat="false" ht="15" hidden="false" customHeight="true" outlineLevel="0" collapsed="false">
      <c r="A315" s="15" t="str">
        <f aca="false">IF($B315="","",COUNT($B$6:$B315))</f>
        <v/>
      </c>
      <c r="B315" s="31"/>
      <c r="C315" s="20"/>
      <c r="D315" s="20"/>
      <c r="E315" s="20"/>
      <c r="F315" s="22"/>
    </row>
    <row r="316" customFormat="false" ht="15" hidden="false" customHeight="true" outlineLevel="0" collapsed="false">
      <c r="A316" s="15" t="str">
        <f aca="false">IF($B316="","",COUNT($B$6:$B316))</f>
        <v/>
      </c>
      <c r="B316" s="30"/>
      <c r="C316" s="17"/>
      <c r="D316" s="17"/>
      <c r="E316" s="17"/>
      <c r="F316" s="21"/>
    </row>
    <row r="317" customFormat="false" ht="15" hidden="false" customHeight="true" outlineLevel="0" collapsed="false">
      <c r="A317" s="15" t="str">
        <f aca="false">IF($B317="","",COUNT($B$6:$B317))</f>
        <v/>
      </c>
      <c r="B317" s="31"/>
      <c r="C317" s="20"/>
      <c r="D317" s="20"/>
      <c r="E317" s="20"/>
      <c r="F317" s="22"/>
    </row>
    <row r="318" customFormat="false" ht="15" hidden="false" customHeight="true" outlineLevel="0" collapsed="false">
      <c r="A318" s="15" t="str">
        <f aca="false">IF($B318="","",COUNT($B$6:$B318))</f>
        <v/>
      </c>
      <c r="B318" s="30"/>
      <c r="C318" s="17"/>
      <c r="D318" s="17"/>
      <c r="E318" s="17"/>
      <c r="F318" s="21"/>
    </row>
    <row r="319" customFormat="false" ht="15" hidden="false" customHeight="true" outlineLevel="0" collapsed="false">
      <c r="A319" s="15" t="str">
        <f aca="false">IF($B319="","",COUNT($B$6:$B319))</f>
        <v/>
      </c>
      <c r="B319" s="31"/>
      <c r="C319" s="20"/>
      <c r="D319" s="20"/>
      <c r="E319" s="20"/>
      <c r="F319" s="22"/>
    </row>
    <row r="320" customFormat="false" ht="15" hidden="false" customHeight="true" outlineLevel="0" collapsed="false">
      <c r="A320" s="15" t="str">
        <f aca="false">IF($B320="","",COUNT($B$6:$B320))</f>
        <v/>
      </c>
      <c r="B320" s="30"/>
      <c r="C320" s="17"/>
      <c r="D320" s="17"/>
      <c r="E320" s="17"/>
      <c r="F320" s="21"/>
    </row>
    <row r="321" customFormat="false" ht="15" hidden="false" customHeight="true" outlineLevel="0" collapsed="false">
      <c r="A321" s="15" t="str">
        <f aca="false">IF($B321="","",COUNT($B$6:$B321))</f>
        <v/>
      </c>
      <c r="B321" s="31"/>
      <c r="C321" s="20"/>
      <c r="D321" s="20"/>
      <c r="E321" s="20"/>
      <c r="F321" s="22"/>
    </row>
    <row r="322" customFormat="false" ht="15" hidden="false" customHeight="true" outlineLevel="0" collapsed="false">
      <c r="A322" s="15" t="str">
        <f aca="false">IF($B322="","",COUNT($B$6:$B322))</f>
        <v/>
      </c>
      <c r="B322" s="30"/>
      <c r="C322" s="17"/>
      <c r="D322" s="17"/>
      <c r="E322" s="17"/>
      <c r="F322" s="21"/>
    </row>
    <row r="323" customFormat="false" ht="15" hidden="false" customHeight="true" outlineLevel="0" collapsed="false">
      <c r="A323" s="15" t="str">
        <f aca="false">IF($B323="","",COUNT($B$6:$B323))</f>
        <v/>
      </c>
      <c r="B323" s="31"/>
      <c r="C323" s="20"/>
      <c r="D323" s="20"/>
      <c r="E323" s="20"/>
      <c r="F323" s="22"/>
    </row>
    <row r="324" customFormat="false" ht="15" hidden="false" customHeight="true" outlineLevel="0" collapsed="false">
      <c r="A324" s="15" t="str">
        <f aca="false">IF($B324="","",COUNT($B$6:$B324))</f>
        <v/>
      </c>
      <c r="B324" s="30"/>
      <c r="C324" s="17"/>
      <c r="D324" s="17"/>
      <c r="E324" s="17"/>
      <c r="F324" s="21"/>
    </row>
    <row r="325" customFormat="false" ht="15" hidden="false" customHeight="true" outlineLevel="0" collapsed="false">
      <c r="A325" s="15" t="str">
        <f aca="false">IF($B325="","",COUNT($B$6:$B325))</f>
        <v/>
      </c>
      <c r="B325" s="31"/>
      <c r="C325" s="20"/>
      <c r="D325" s="20"/>
      <c r="E325" s="20"/>
      <c r="F325" s="22"/>
    </row>
    <row r="326" customFormat="false" ht="15" hidden="false" customHeight="true" outlineLevel="0" collapsed="false">
      <c r="A326" s="15" t="str">
        <f aca="false">IF($B326="","",COUNT($B$6:$B326))</f>
        <v/>
      </c>
      <c r="B326" s="30"/>
      <c r="C326" s="17"/>
      <c r="D326" s="17"/>
      <c r="E326" s="17"/>
      <c r="F326" s="21"/>
    </row>
    <row r="327" customFormat="false" ht="15" hidden="false" customHeight="true" outlineLevel="0" collapsed="false">
      <c r="A327" s="15" t="str">
        <f aca="false">IF($B327="","",COUNT($B$6:$B327))</f>
        <v/>
      </c>
      <c r="B327" s="31"/>
      <c r="C327" s="20"/>
      <c r="D327" s="20"/>
      <c r="E327" s="20"/>
      <c r="F327" s="22"/>
    </row>
    <row r="328" customFormat="false" ht="15" hidden="false" customHeight="true" outlineLevel="0" collapsed="false">
      <c r="A328" s="15" t="str">
        <f aca="false">IF($B328="","",COUNT($B$6:$B328))</f>
        <v/>
      </c>
      <c r="B328" s="30"/>
      <c r="C328" s="17"/>
      <c r="D328" s="17"/>
      <c r="E328" s="17"/>
      <c r="F328" s="21"/>
    </row>
    <row r="329" customFormat="false" ht="15" hidden="false" customHeight="true" outlineLevel="0" collapsed="false">
      <c r="A329" s="15" t="str">
        <f aca="false">IF($B329="","",COUNT($B$6:$B329))</f>
        <v/>
      </c>
      <c r="B329" s="31"/>
      <c r="C329" s="20"/>
      <c r="D329" s="20"/>
      <c r="E329" s="20"/>
      <c r="F329" s="22"/>
    </row>
    <row r="330" customFormat="false" ht="15" hidden="false" customHeight="true" outlineLevel="0" collapsed="false">
      <c r="A330" s="15" t="str">
        <f aca="false">IF($B330="","",COUNT($B$6:$B330))</f>
        <v/>
      </c>
      <c r="B330" s="30"/>
      <c r="C330" s="17"/>
      <c r="D330" s="17"/>
      <c r="E330" s="17"/>
      <c r="F330" s="21"/>
    </row>
    <row r="331" customFormat="false" ht="15" hidden="false" customHeight="true" outlineLevel="0" collapsed="false">
      <c r="A331" s="15" t="str">
        <f aca="false">IF($B331="","",COUNT($B$6:$B331))</f>
        <v/>
      </c>
      <c r="B331" s="31"/>
      <c r="C331" s="20"/>
      <c r="D331" s="20"/>
      <c r="E331" s="20"/>
      <c r="F331" s="22"/>
    </row>
    <row r="332" customFormat="false" ht="15" hidden="false" customHeight="true" outlineLevel="0" collapsed="false">
      <c r="A332" s="15" t="str">
        <f aca="false">IF($B332="","",COUNT($B$6:$B332))</f>
        <v/>
      </c>
      <c r="B332" s="30"/>
      <c r="C332" s="17"/>
      <c r="D332" s="17"/>
      <c r="E332" s="17"/>
      <c r="F332" s="21"/>
    </row>
    <row r="333" customFormat="false" ht="15" hidden="false" customHeight="true" outlineLevel="0" collapsed="false">
      <c r="A333" s="15" t="str">
        <f aca="false">IF($B333="","",COUNT($B$6:$B333))</f>
        <v/>
      </c>
      <c r="B333" s="31"/>
      <c r="C333" s="20"/>
      <c r="D333" s="20"/>
      <c r="E333" s="20"/>
      <c r="F333" s="22"/>
    </row>
    <row r="334" customFormat="false" ht="15" hidden="false" customHeight="true" outlineLevel="0" collapsed="false">
      <c r="A334" s="15" t="str">
        <f aca="false">IF($B334="","",COUNT($B$6:$B334))</f>
        <v/>
      </c>
      <c r="B334" s="30"/>
      <c r="C334" s="17"/>
      <c r="D334" s="17"/>
      <c r="E334" s="17"/>
      <c r="F334" s="21"/>
    </row>
    <row r="335" customFormat="false" ht="15" hidden="false" customHeight="true" outlineLevel="0" collapsed="false">
      <c r="A335" s="15" t="str">
        <f aca="false">IF($B335="","",COUNT($B$6:$B335))</f>
        <v/>
      </c>
      <c r="B335" s="31"/>
      <c r="C335" s="20"/>
      <c r="D335" s="20"/>
      <c r="E335" s="20"/>
      <c r="F335" s="22"/>
    </row>
    <row r="336" customFormat="false" ht="15" hidden="false" customHeight="true" outlineLevel="0" collapsed="false">
      <c r="A336" s="15" t="str">
        <f aca="false">IF($B336="","",COUNT($B$6:$B336))</f>
        <v/>
      </c>
      <c r="B336" s="30"/>
      <c r="C336" s="17"/>
      <c r="D336" s="17"/>
      <c r="E336" s="17"/>
      <c r="F336" s="21"/>
    </row>
    <row r="337" customFormat="false" ht="15" hidden="false" customHeight="true" outlineLevel="0" collapsed="false">
      <c r="A337" s="15" t="str">
        <f aca="false">IF($B337="","",COUNT($B$6:$B337))</f>
        <v/>
      </c>
      <c r="B337" s="31"/>
      <c r="C337" s="20"/>
      <c r="D337" s="20"/>
      <c r="E337" s="20"/>
      <c r="F337" s="22"/>
    </row>
    <row r="338" customFormat="false" ht="15" hidden="false" customHeight="true" outlineLevel="0" collapsed="false">
      <c r="A338" s="15" t="str">
        <f aca="false">IF($B338="","",COUNT($B$6:$B338))</f>
        <v/>
      </c>
      <c r="B338" s="30"/>
      <c r="C338" s="17"/>
      <c r="D338" s="17"/>
      <c r="E338" s="17"/>
      <c r="F338" s="21"/>
    </row>
    <row r="339" customFormat="false" ht="15" hidden="false" customHeight="true" outlineLevel="0" collapsed="false">
      <c r="A339" s="15" t="str">
        <f aca="false">IF($B339="","",COUNT($B$6:$B339))</f>
        <v/>
      </c>
      <c r="B339" s="31"/>
      <c r="C339" s="20"/>
      <c r="D339" s="20"/>
      <c r="E339" s="20"/>
      <c r="F339" s="22"/>
    </row>
    <row r="340" customFormat="false" ht="15" hidden="false" customHeight="true" outlineLevel="0" collapsed="false">
      <c r="A340" s="15" t="str">
        <f aca="false">IF($B340="","",COUNT($B$6:$B340))</f>
        <v/>
      </c>
      <c r="B340" s="30"/>
      <c r="C340" s="17"/>
      <c r="D340" s="17"/>
      <c r="E340" s="17"/>
      <c r="F340" s="21"/>
    </row>
    <row r="341" customFormat="false" ht="15" hidden="false" customHeight="true" outlineLevel="0" collapsed="false">
      <c r="A341" s="15" t="str">
        <f aca="false">IF($B341="","",COUNT($B$6:$B341))</f>
        <v/>
      </c>
      <c r="B341" s="31"/>
      <c r="C341" s="20"/>
      <c r="D341" s="20"/>
      <c r="E341" s="20"/>
      <c r="F341" s="22"/>
    </row>
    <row r="342" customFormat="false" ht="15" hidden="false" customHeight="true" outlineLevel="0" collapsed="false">
      <c r="A342" s="15" t="str">
        <f aca="false">IF($B342="","",COUNT($B$6:$B342))</f>
        <v/>
      </c>
      <c r="B342" s="30"/>
      <c r="C342" s="17"/>
      <c r="D342" s="17"/>
      <c r="E342" s="17"/>
      <c r="F342" s="21"/>
    </row>
    <row r="343" customFormat="false" ht="15" hidden="false" customHeight="true" outlineLevel="0" collapsed="false">
      <c r="A343" s="15" t="str">
        <f aca="false">IF($B343="","",COUNT($B$6:$B343))</f>
        <v/>
      </c>
      <c r="B343" s="31"/>
      <c r="C343" s="20"/>
      <c r="D343" s="20"/>
      <c r="E343" s="20"/>
      <c r="F343" s="22"/>
    </row>
    <row r="344" customFormat="false" ht="15" hidden="false" customHeight="true" outlineLevel="0" collapsed="false">
      <c r="A344" s="15" t="str">
        <f aca="false">IF($B344="","",COUNT($B$6:$B344))</f>
        <v/>
      </c>
      <c r="B344" s="30"/>
      <c r="C344" s="17"/>
      <c r="D344" s="17"/>
      <c r="E344" s="17"/>
      <c r="F344" s="21"/>
    </row>
    <row r="345" customFormat="false" ht="15" hidden="false" customHeight="true" outlineLevel="0" collapsed="false">
      <c r="A345" s="15" t="str">
        <f aca="false">IF($B345="","",COUNT($B$6:$B345))</f>
        <v/>
      </c>
      <c r="B345" s="31"/>
      <c r="C345" s="20"/>
      <c r="D345" s="20"/>
      <c r="E345" s="20"/>
      <c r="F345" s="22"/>
    </row>
    <row r="346" customFormat="false" ht="15" hidden="false" customHeight="true" outlineLevel="0" collapsed="false">
      <c r="A346" s="15" t="str">
        <f aca="false">IF($B346="","",COUNT($B$6:$B346))</f>
        <v/>
      </c>
      <c r="B346" s="30"/>
      <c r="C346" s="17"/>
      <c r="D346" s="17"/>
      <c r="E346" s="17"/>
      <c r="F346" s="21"/>
    </row>
    <row r="347" customFormat="false" ht="15" hidden="false" customHeight="true" outlineLevel="0" collapsed="false">
      <c r="A347" s="15" t="str">
        <f aca="false">IF($B347="","",COUNT($B$6:$B347))</f>
        <v/>
      </c>
      <c r="B347" s="31"/>
      <c r="C347" s="20"/>
      <c r="D347" s="20"/>
      <c r="E347" s="20"/>
      <c r="F347" s="22"/>
    </row>
    <row r="348" customFormat="false" ht="15" hidden="false" customHeight="true" outlineLevel="0" collapsed="false">
      <c r="A348" s="15" t="str">
        <f aca="false">IF($B348="","",COUNT($B$6:$B348))</f>
        <v/>
      </c>
      <c r="B348" s="30"/>
      <c r="C348" s="17"/>
      <c r="D348" s="17"/>
      <c r="E348" s="17"/>
      <c r="F348" s="21"/>
    </row>
    <row r="349" customFormat="false" ht="15" hidden="false" customHeight="true" outlineLevel="0" collapsed="false">
      <c r="A349" s="15" t="str">
        <f aca="false">IF($B349="","",COUNT($B$6:$B349))</f>
        <v/>
      </c>
      <c r="B349" s="31"/>
      <c r="C349" s="20"/>
      <c r="D349" s="20"/>
      <c r="E349" s="20"/>
      <c r="F349" s="22"/>
    </row>
    <row r="350" customFormat="false" ht="15" hidden="false" customHeight="true" outlineLevel="0" collapsed="false">
      <c r="A350" s="15" t="str">
        <f aca="false">IF($B350="","",COUNT($B$6:$B350))</f>
        <v/>
      </c>
      <c r="B350" s="30"/>
      <c r="C350" s="17"/>
      <c r="D350" s="17"/>
      <c r="E350" s="17"/>
      <c r="F350" s="21"/>
    </row>
    <row r="351" customFormat="false" ht="15" hidden="false" customHeight="true" outlineLevel="0" collapsed="false">
      <c r="A351" s="15" t="str">
        <f aca="false">IF($B351="","",COUNT($B$6:$B351))</f>
        <v/>
      </c>
      <c r="B351" s="31"/>
      <c r="C351" s="20"/>
      <c r="D351" s="20"/>
      <c r="E351" s="20"/>
      <c r="F351" s="22"/>
    </row>
    <row r="352" customFormat="false" ht="15" hidden="false" customHeight="true" outlineLevel="0" collapsed="false">
      <c r="A352" s="15" t="str">
        <f aca="false">IF($B352="","",COUNT($B$6:$B352))</f>
        <v/>
      </c>
      <c r="B352" s="30"/>
      <c r="C352" s="17"/>
      <c r="D352" s="17"/>
      <c r="E352" s="17"/>
      <c r="F352" s="21"/>
    </row>
    <row r="353" customFormat="false" ht="15" hidden="false" customHeight="true" outlineLevel="0" collapsed="false">
      <c r="A353" s="15" t="str">
        <f aca="false">IF($B353="","",COUNT($B$6:$B353))</f>
        <v/>
      </c>
      <c r="B353" s="31"/>
      <c r="C353" s="20"/>
      <c r="D353" s="20"/>
      <c r="E353" s="20"/>
      <c r="F353" s="22"/>
    </row>
    <row r="354" customFormat="false" ht="15" hidden="false" customHeight="true" outlineLevel="0" collapsed="false">
      <c r="A354" s="15" t="str">
        <f aca="false">IF($B354="","",COUNT($B$6:$B354))</f>
        <v/>
      </c>
      <c r="B354" s="30"/>
      <c r="C354" s="17"/>
      <c r="D354" s="17"/>
      <c r="E354" s="17"/>
      <c r="F354" s="21"/>
    </row>
    <row r="355" customFormat="false" ht="15" hidden="false" customHeight="true" outlineLevel="0" collapsed="false">
      <c r="A355" s="15" t="str">
        <f aca="false">IF($B355="","",COUNT($B$6:$B355))</f>
        <v/>
      </c>
      <c r="B355" s="31"/>
      <c r="C355" s="20"/>
      <c r="D355" s="20"/>
      <c r="E355" s="20"/>
      <c r="F355" s="22"/>
    </row>
    <row r="356" customFormat="false" ht="15" hidden="false" customHeight="true" outlineLevel="0" collapsed="false">
      <c r="A356" s="15" t="str">
        <f aca="false">IF($B356="","",COUNT($B$6:$B356))</f>
        <v/>
      </c>
      <c r="B356" s="30"/>
      <c r="C356" s="17"/>
      <c r="D356" s="17"/>
      <c r="E356" s="17"/>
      <c r="F356" s="21"/>
    </row>
    <row r="357" customFormat="false" ht="15" hidden="false" customHeight="true" outlineLevel="0" collapsed="false">
      <c r="A357" s="15" t="str">
        <f aca="false">IF($B357="","",COUNT($B$6:$B357))</f>
        <v/>
      </c>
      <c r="B357" s="31"/>
      <c r="C357" s="20"/>
      <c r="D357" s="20"/>
      <c r="E357" s="20"/>
      <c r="F357" s="22"/>
    </row>
    <row r="358" customFormat="false" ht="15" hidden="false" customHeight="true" outlineLevel="0" collapsed="false">
      <c r="A358" s="15" t="str">
        <f aca="false">IF($B358="","",COUNT($B$6:$B358))</f>
        <v/>
      </c>
      <c r="B358" s="30"/>
      <c r="C358" s="17"/>
      <c r="D358" s="17"/>
      <c r="E358" s="17"/>
      <c r="F358" s="21"/>
    </row>
    <row r="359" customFormat="false" ht="15" hidden="false" customHeight="true" outlineLevel="0" collapsed="false">
      <c r="A359" s="15" t="str">
        <f aca="false">IF($B359="","",COUNT($B$6:$B359))</f>
        <v/>
      </c>
      <c r="B359" s="31"/>
      <c r="C359" s="20"/>
      <c r="D359" s="20"/>
      <c r="E359" s="20"/>
      <c r="F359" s="22"/>
    </row>
    <row r="360" customFormat="false" ht="15" hidden="false" customHeight="true" outlineLevel="0" collapsed="false">
      <c r="A360" s="15" t="str">
        <f aca="false">IF($B360="","",COUNT($B$6:$B360))</f>
        <v/>
      </c>
      <c r="B360" s="30"/>
      <c r="C360" s="17"/>
      <c r="D360" s="17"/>
      <c r="E360" s="17"/>
      <c r="F360" s="21"/>
    </row>
    <row r="361" customFormat="false" ht="15" hidden="false" customHeight="true" outlineLevel="0" collapsed="false">
      <c r="A361" s="15" t="str">
        <f aca="false">IF($B361="","",COUNT($B$6:$B361))</f>
        <v/>
      </c>
      <c r="B361" s="31"/>
      <c r="C361" s="20"/>
      <c r="D361" s="20"/>
      <c r="E361" s="20"/>
      <c r="F361" s="22"/>
    </row>
    <row r="362" customFormat="false" ht="15" hidden="false" customHeight="true" outlineLevel="0" collapsed="false">
      <c r="A362" s="15" t="str">
        <f aca="false">IF($B362="","",COUNT($B$6:$B362))</f>
        <v/>
      </c>
      <c r="B362" s="30"/>
      <c r="C362" s="17"/>
      <c r="D362" s="17"/>
      <c r="E362" s="17"/>
      <c r="F362" s="21"/>
    </row>
    <row r="363" customFormat="false" ht="15" hidden="false" customHeight="true" outlineLevel="0" collapsed="false">
      <c r="A363" s="15" t="str">
        <f aca="false">IF($B363="","",COUNT($B$6:$B363))</f>
        <v/>
      </c>
      <c r="B363" s="31"/>
      <c r="C363" s="20"/>
      <c r="D363" s="20"/>
      <c r="E363" s="20"/>
      <c r="F363" s="22"/>
    </row>
    <row r="364" customFormat="false" ht="15" hidden="false" customHeight="true" outlineLevel="0" collapsed="false">
      <c r="A364" s="15" t="str">
        <f aca="false">IF($B364="","",COUNT($B$6:$B364))</f>
        <v/>
      </c>
      <c r="B364" s="30"/>
      <c r="C364" s="17"/>
      <c r="D364" s="17"/>
      <c r="E364" s="17"/>
      <c r="F364" s="21"/>
    </row>
    <row r="365" customFormat="false" ht="15" hidden="false" customHeight="true" outlineLevel="0" collapsed="false">
      <c r="A365" s="15" t="str">
        <f aca="false">IF($B365="","",COUNT($B$6:$B365))</f>
        <v/>
      </c>
      <c r="B365" s="31"/>
      <c r="C365" s="20"/>
      <c r="D365" s="20"/>
      <c r="E365" s="20"/>
      <c r="F365" s="22"/>
    </row>
    <row r="366" customFormat="false" ht="15" hidden="false" customHeight="true" outlineLevel="0" collapsed="false">
      <c r="A366" s="15" t="str">
        <f aca="false">IF($B366="","",COUNT($B$6:$B366))</f>
        <v/>
      </c>
      <c r="B366" s="30"/>
      <c r="C366" s="17"/>
      <c r="D366" s="17"/>
      <c r="E366" s="17"/>
      <c r="F366" s="21"/>
    </row>
    <row r="367" customFormat="false" ht="15" hidden="false" customHeight="true" outlineLevel="0" collapsed="false">
      <c r="A367" s="15" t="str">
        <f aca="false">IF($B367="","",COUNT($B$6:$B367))</f>
        <v/>
      </c>
      <c r="B367" s="31"/>
      <c r="C367" s="20"/>
      <c r="D367" s="20"/>
      <c r="E367" s="20"/>
      <c r="F367" s="22"/>
    </row>
    <row r="368" customFormat="false" ht="15" hidden="false" customHeight="true" outlineLevel="0" collapsed="false">
      <c r="A368" s="15" t="str">
        <f aca="false">IF($B368="","",COUNT($B$6:$B368))</f>
        <v/>
      </c>
      <c r="B368" s="30"/>
      <c r="C368" s="17"/>
      <c r="D368" s="17"/>
      <c r="E368" s="17"/>
      <c r="F368" s="21"/>
    </row>
    <row r="369" customFormat="false" ht="15" hidden="false" customHeight="true" outlineLevel="0" collapsed="false">
      <c r="A369" s="15" t="str">
        <f aca="false">IF($B369="","",COUNT($B$6:$B369))</f>
        <v/>
      </c>
      <c r="B369" s="31"/>
      <c r="C369" s="20"/>
      <c r="D369" s="20"/>
      <c r="E369" s="20"/>
      <c r="F369" s="22"/>
    </row>
    <row r="370" customFormat="false" ht="15" hidden="false" customHeight="true" outlineLevel="0" collapsed="false">
      <c r="A370" s="15" t="str">
        <f aca="false">IF($B370="","",COUNT($B$6:$B370))</f>
        <v/>
      </c>
      <c r="B370" s="30"/>
      <c r="C370" s="17"/>
      <c r="D370" s="17"/>
      <c r="E370" s="17"/>
      <c r="F370" s="21"/>
    </row>
    <row r="371" customFormat="false" ht="15" hidden="false" customHeight="true" outlineLevel="0" collapsed="false">
      <c r="A371" s="15" t="str">
        <f aca="false">IF($B371="","",COUNT($B$6:$B371))</f>
        <v/>
      </c>
      <c r="B371" s="31"/>
      <c r="C371" s="20"/>
      <c r="D371" s="20"/>
      <c r="E371" s="20"/>
      <c r="F371" s="22"/>
    </row>
    <row r="372" customFormat="false" ht="15" hidden="false" customHeight="true" outlineLevel="0" collapsed="false">
      <c r="A372" s="15" t="str">
        <f aca="false">IF($B372="","",COUNT($B$6:$B372))</f>
        <v/>
      </c>
      <c r="B372" s="30"/>
      <c r="C372" s="17"/>
      <c r="D372" s="17"/>
      <c r="E372" s="17"/>
      <c r="F372" s="21"/>
    </row>
    <row r="373" customFormat="false" ht="15" hidden="false" customHeight="true" outlineLevel="0" collapsed="false">
      <c r="A373" s="15" t="str">
        <f aca="false">IF($B373="","",COUNT($B$6:$B373))</f>
        <v/>
      </c>
      <c r="B373" s="31"/>
      <c r="C373" s="20"/>
      <c r="D373" s="20"/>
      <c r="E373" s="20"/>
      <c r="F373" s="22"/>
    </row>
    <row r="374" customFormat="false" ht="15" hidden="false" customHeight="true" outlineLevel="0" collapsed="false">
      <c r="A374" s="15" t="str">
        <f aca="false">IF($B374="","",COUNT($B$6:$B374))</f>
        <v/>
      </c>
      <c r="B374" s="30"/>
      <c r="C374" s="17"/>
      <c r="D374" s="17"/>
      <c r="E374" s="17"/>
      <c r="F374" s="21"/>
    </row>
    <row r="375" customFormat="false" ht="15" hidden="false" customHeight="true" outlineLevel="0" collapsed="false">
      <c r="A375" s="15" t="str">
        <f aca="false">IF($B375="","",COUNT($B$6:$B375))</f>
        <v/>
      </c>
      <c r="B375" s="31"/>
      <c r="C375" s="20"/>
      <c r="D375" s="20"/>
      <c r="E375" s="20"/>
      <c r="F375" s="22"/>
    </row>
    <row r="376" customFormat="false" ht="15" hidden="false" customHeight="true" outlineLevel="0" collapsed="false">
      <c r="A376" s="15" t="str">
        <f aca="false">IF($B376="","",COUNT($B$6:$B376))</f>
        <v/>
      </c>
      <c r="B376" s="30"/>
      <c r="C376" s="17"/>
      <c r="D376" s="17"/>
      <c r="E376" s="17"/>
      <c r="F376" s="21"/>
    </row>
    <row r="377" customFormat="false" ht="15" hidden="false" customHeight="true" outlineLevel="0" collapsed="false">
      <c r="A377" s="15" t="str">
        <f aca="false">IF($B377="","",COUNT($B$6:$B377))</f>
        <v/>
      </c>
      <c r="B377" s="31"/>
      <c r="C377" s="20"/>
      <c r="D377" s="20"/>
      <c r="E377" s="20"/>
      <c r="F377" s="22"/>
    </row>
    <row r="378" customFormat="false" ht="15" hidden="false" customHeight="true" outlineLevel="0" collapsed="false">
      <c r="A378" s="15" t="str">
        <f aca="false">IF($B378="","",COUNT($B$6:$B378))</f>
        <v/>
      </c>
      <c r="B378" s="30"/>
      <c r="C378" s="17"/>
      <c r="D378" s="17"/>
      <c r="E378" s="17"/>
      <c r="F378" s="21"/>
    </row>
    <row r="379" customFormat="false" ht="15" hidden="false" customHeight="true" outlineLevel="0" collapsed="false">
      <c r="A379" s="15" t="str">
        <f aca="false">IF($B379="","",COUNT($B$6:$B379))</f>
        <v/>
      </c>
      <c r="B379" s="31"/>
      <c r="C379" s="20"/>
      <c r="D379" s="20"/>
      <c r="E379" s="20"/>
      <c r="F379" s="22"/>
    </row>
    <row r="380" customFormat="false" ht="15" hidden="false" customHeight="true" outlineLevel="0" collapsed="false">
      <c r="A380" s="15" t="str">
        <f aca="false">IF($B380="","",COUNT($B$6:$B380))</f>
        <v/>
      </c>
      <c r="B380" s="30"/>
      <c r="C380" s="17"/>
      <c r="D380" s="17"/>
      <c r="E380" s="17"/>
      <c r="F380" s="21"/>
    </row>
    <row r="381" customFormat="false" ht="15" hidden="false" customHeight="true" outlineLevel="0" collapsed="false">
      <c r="A381" s="15" t="str">
        <f aca="false">IF($B381="","",COUNT($B$6:$B381))</f>
        <v/>
      </c>
      <c r="B381" s="31"/>
      <c r="C381" s="20"/>
      <c r="D381" s="20"/>
      <c r="E381" s="20"/>
      <c r="F381" s="22"/>
    </row>
    <row r="382" customFormat="false" ht="15" hidden="false" customHeight="true" outlineLevel="0" collapsed="false">
      <c r="A382" s="15" t="str">
        <f aca="false">IF($B382="","",COUNT($B$6:$B382))</f>
        <v/>
      </c>
      <c r="B382" s="30"/>
      <c r="C382" s="17"/>
      <c r="D382" s="17"/>
      <c r="E382" s="17"/>
      <c r="F382" s="21"/>
    </row>
    <row r="383" customFormat="false" ht="15" hidden="false" customHeight="true" outlineLevel="0" collapsed="false">
      <c r="A383" s="15" t="str">
        <f aca="false">IF($B383="","",COUNT($B$6:$B383))</f>
        <v/>
      </c>
      <c r="B383" s="31"/>
      <c r="C383" s="20"/>
      <c r="D383" s="20"/>
      <c r="E383" s="20"/>
      <c r="F383" s="22"/>
    </row>
    <row r="384" customFormat="false" ht="15" hidden="false" customHeight="true" outlineLevel="0" collapsed="false">
      <c r="A384" s="15" t="str">
        <f aca="false">IF($B384="","",COUNT($B$6:$B384))</f>
        <v/>
      </c>
      <c r="B384" s="30"/>
      <c r="C384" s="17"/>
      <c r="D384" s="17"/>
      <c r="E384" s="17"/>
      <c r="F384" s="21"/>
    </row>
    <row r="385" customFormat="false" ht="15" hidden="false" customHeight="true" outlineLevel="0" collapsed="false">
      <c r="A385" s="15" t="str">
        <f aca="false">IF($B385="","",COUNT($B$6:$B385))</f>
        <v/>
      </c>
      <c r="B385" s="31"/>
      <c r="C385" s="20"/>
      <c r="D385" s="20"/>
      <c r="E385" s="20"/>
      <c r="F385" s="22"/>
    </row>
    <row r="386" customFormat="false" ht="15" hidden="false" customHeight="true" outlineLevel="0" collapsed="false">
      <c r="A386" s="15" t="str">
        <f aca="false">IF($B386="","",COUNT($B$6:$B386))</f>
        <v/>
      </c>
      <c r="B386" s="30"/>
      <c r="C386" s="17"/>
      <c r="D386" s="17"/>
      <c r="E386" s="17"/>
      <c r="F386" s="21"/>
    </row>
    <row r="387" customFormat="false" ht="15" hidden="false" customHeight="true" outlineLevel="0" collapsed="false">
      <c r="A387" s="15" t="str">
        <f aca="false">IF($B387="","",COUNT($B$6:$B387))</f>
        <v/>
      </c>
      <c r="B387" s="31"/>
      <c r="C387" s="20"/>
      <c r="D387" s="20"/>
      <c r="E387" s="20"/>
      <c r="F387" s="22"/>
    </row>
    <row r="388" customFormat="false" ht="15" hidden="false" customHeight="true" outlineLevel="0" collapsed="false">
      <c r="A388" s="15" t="str">
        <f aca="false">IF($B388="","",COUNT($B$6:$B388))</f>
        <v/>
      </c>
      <c r="B388" s="30"/>
      <c r="C388" s="17"/>
      <c r="D388" s="17"/>
      <c r="E388" s="17"/>
      <c r="F388" s="21"/>
    </row>
    <row r="389" customFormat="false" ht="15" hidden="false" customHeight="true" outlineLevel="0" collapsed="false">
      <c r="A389" s="15" t="str">
        <f aca="false">IF($B389="","",COUNT($B$6:$B389))</f>
        <v/>
      </c>
      <c r="B389" s="31"/>
      <c r="C389" s="20"/>
      <c r="D389" s="20"/>
      <c r="E389" s="20"/>
      <c r="F389" s="22"/>
    </row>
    <row r="390" customFormat="false" ht="15" hidden="false" customHeight="true" outlineLevel="0" collapsed="false">
      <c r="A390" s="15" t="str">
        <f aca="false">IF($B390="","",COUNT($B$6:$B390))</f>
        <v/>
      </c>
      <c r="B390" s="30"/>
      <c r="C390" s="17"/>
      <c r="D390" s="17"/>
      <c r="E390" s="17"/>
      <c r="F390" s="21"/>
    </row>
    <row r="391" customFormat="false" ht="15" hidden="false" customHeight="true" outlineLevel="0" collapsed="false">
      <c r="A391" s="15" t="str">
        <f aca="false">IF($B391="","",COUNT($B$6:$B391))</f>
        <v/>
      </c>
      <c r="B391" s="31"/>
      <c r="C391" s="20"/>
      <c r="D391" s="20"/>
      <c r="E391" s="20"/>
      <c r="F391" s="22"/>
    </row>
    <row r="392" customFormat="false" ht="15" hidden="false" customHeight="true" outlineLevel="0" collapsed="false">
      <c r="A392" s="15" t="str">
        <f aca="false">IF($B392="","",COUNT($B$6:$B392))</f>
        <v/>
      </c>
      <c r="B392" s="30"/>
      <c r="C392" s="17"/>
      <c r="D392" s="17"/>
      <c r="E392" s="17"/>
      <c r="F392" s="21"/>
    </row>
    <row r="393" customFormat="false" ht="15" hidden="false" customHeight="true" outlineLevel="0" collapsed="false">
      <c r="A393" s="15" t="str">
        <f aca="false">IF($B393="","",COUNT($B$6:$B393))</f>
        <v/>
      </c>
      <c r="B393" s="31"/>
      <c r="C393" s="20"/>
      <c r="D393" s="20"/>
      <c r="E393" s="20"/>
      <c r="F393" s="22"/>
    </row>
    <row r="394" customFormat="false" ht="15" hidden="false" customHeight="true" outlineLevel="0" collapsed="false">
      <c r="A394" s="15" t="str">
        <f aca="false">IF($B394="","",COUNT($B$6:$B394))</f>
        <v/>
      </c>
      <c r="B394" s="30"/>
      <c r="C394" s="17"/>
      <c r="D394" s="17"/>
      <c r="E394" s="17"/>
      <c r="F394" s="21"/>
    </row>
    <row r="395" customFormat="false" ht="15" hidden="false" customHeight="true" outlineLevel="0" collapsed="false">
      <c r="A395" s="15" t="str">
        <f aca="false">IF($B395="","",COUNT($B$6:$B395))</f>
        <v/>
      </c>
      <c r="B395" s="31"/>
      <c r="C395" s="20"/>
      <c r="D395" s="20"/>
      <c r="E395" s="20"/>
      <c r="F395" s="22"/>
    </row>
    <row r="396" customFormat="false" ht="15" hidden="false" customHeight="true" outlineLevel="0" collapsed="false">
      <c r="A396" s="15" t="str">
        <f aca="false">IF($B396="","",COUNT($B$6:$B396))</f>
        <v/>
      </c>
      <c r="B396" s="30"/>
      <c r="C396" s="17"/>
      <c r="D396" s="17"/>
      <c r="E396" s="17"/>
      <c r="F396" s="21"/>
    </row>
    <row r="397" customFormat="false" ht="15" hidden="false" customHeight="true" outlineLevel="0" collapsed="false">
      <c r="A397" s="15" t="str">
        <f aca="false">IF($B397="","",COUNT($B$6:$B397))</f>
        <v/>
      </c>
      <c r="B397" s="31"/>
      <c r="C397" s="20"/>
      <c r="D397" s="20"/>
      <c r="E397" s="20"/>
      <c r="F397" s="22"/>
    </row>
    <row r="398" customFormat="false" ht="15" hidden="false" customHeight="true" outlineLevel="0" collapsed="false">
      <c r="A398" s="15" t="str">
        <f aca="false">IF($B398="","",COUNT($B$6:$B398))</f>
        <v/>
      </c>
      <c r="B398" s="30"/>
      <c r="C398" s="17"/>
      <c r="D398" s="17"/>
      <c r="E398" s="17"/>
      <c r="F398" s="21"/>
    </row>
    <row r="399" customFormat="false" ht="15" hidden="false" customHeight="true" outlineLevel="0" collapsed="false">
      <c r="A399" s="15" t="str">
        <f aca="false">IF($B399="","",COUNT($B$6:$B399))</f>
        <v/>
      </c>
      <c r="B399" s="31"/>
      <c r="C399" s="20"/>
      <c r="D399" s="20"/>
      <c r="E399" s="20"/>
      <c r="F399" s="22"/>
    </row>
    <row r="400" customFormat="false" ht="15" hidden="false" customHeight="true" outlineLevel="0" collapsed="false">
      <c r="A400" s="15" t="str">
        <f aca="false">IF($B400="","",COUNT($B$6:$B400))</f>
        <v/>
      </c>
      <c r="B400" s="30"/>
      <c r="C400" s="17"/>
      <c r="D400" s="17"/>
      <c r="E400" s="17"/>
      <c r="F400" s="21"/>
    </row>
    <row r="401" customFormat="false" ht="15" hidden="false" customHeight="true" outlineLevel="0" collapsed="false">
      <c r="A401" s="15" t="str">
        <f aca="false">IF($B401="","",COUNT($B$6:$B401))</f>
        <v/>
      </c>
      <c r="B401" s="31"/>
      <c r="C401" s="20"/>
      <c r="D401" s="20"/>
      <c r="E401" s="20"/>
      <c r="F401" s="22"/>
    </row>
    <row r="402" customFormat="false" ht="15" hidden="false" customHeight="true" outlineLevel="0" collapsed="false">
      <c r="A402" s="15" t="str">
        <f aca="false">IF($B402="","",COUNT($B$6:$B402))</f>
        <v/>
      </c>
      <c r="B402" s="30"/>
      <c r="C402" s="17"/>
      <c r="D402" s="17"/>
      <c r="E402" s="17"/>
      <c r="F402" s="21"/>
    </row>
    <row r="403" customFormat="false" ht="15" hidden="false" customHeight="true" outlineLevel="0" collapsed="false">
      <c r="A403" s="15" t="str">
        <f aca="false">IF($B403="","",COUNT($B$6:$B403))</f>
        <v/>
      </c>
      <c r="B403" s="31"/>
      <c r="C403" s="20"/>
      <c r="D403" s="20"/>
      <c r="E403" s="20"/>
      <c r="F403" s="22"/>
    </row>
    <row r="404" customFormat="false" ht="15" hidden="false" customHeight="true" outlineLevel="0" collapsed="false">
      <c r="A404" s="15" t="str">
        <f aca="false">IF($B404="","",COUNT($B$6:$B404))</f>
        <v/>
      </c>
      <c r="B404" s="30"/>
      <c r="C404" s="17"/>
      <c r="D404" s="17"/>
      <c r="E404" s="17"/>
      <c r="F404" s="21"/>
    </row>
    <row r="405" customFormat="false" ht="15" hidden="false" customHeight="true" outlineLevel="0" collapsed="false">
      <c r="A405" s="15" t="str">
        <f aca="false">IF($B405="","",COUNT($B$6:$B405))</f>
        <v/>
      </c>
      <c r="B405" s="31"/>
      <c r="C405" s="20"/>
      <c r="D405" s="20"/>
      <c r="E405" s="20"/>
      <c r="F405" s="22"/>
    </row>
    <row r="406" customFormat="false" ht="15" hidden="false" customHeight="true" outlineLevel="0" collapsed="false">
      <c r="A406" s="15" t="str">
        <f aca="false">IF($B406="","",COUNT($B$6:$B406))</f>
        <v/>
      </c>
      <c r="B406" s="30"/>
      <c r="C406" s="17"/>
      <c r="D406" s="17"/>
      <c r="E406" s="17"/>
      <c r="F406" s="21"/>
    </row>
    <row r="407" customFormat="false" ht="15" hidden="false" customHeight="true" outlineLevel="0" collapsed="false">
      <c r="A407" s="15" t="str">
        <f aca="false">IF($B407="","",COUNT($B$6:$B407))</f>
        <v/>
      </c>
      <c r="B407" s="31"/>
      <c r="C407" s="20"/>
      <c r="D407" s="20"/>
      <c r="E407" s="20"/>
      <c r="F407" s="22"/>
    </row>
    <row r="408" customFormat="false" ht="15" hidden="false" customHeight="true" outlineLevel="0" collapsed="false">
      <c r="A408" s="15" t="str">
        <f aca="false">IF($B408="","",COUNT($B$6:$B408))</f>
        <v/>
      </c>
      <c r="B408" s="30"/>
      <c r="C408" s="17"/>
      <c r="D408" s="17"/>
      <c r="E408" s="17"/>
      <c r="F408" s="21"/>
    </row>
    <row r="409" customFormat="false" ht="15" hidden="false" customHeight="true" outlineLevel="0" collapsed="false">
      <c r="A409" s="15" t="str">
        <f aca="false">IF($B409="","",COUNT($B$6:$B409))</f>
        <v/>
      </c>
      <c r="B409" s="31"/>
      <c r="C409" s="20"/>
      <c r="D409" s="20"/>
      <c r="E409" s="20"/>
      <c r="F409" s="22"/>
    </row>
    <row r="410" customFormat="false" ht="15" hidden="false" customHeight="true" outlineLevel="0" collapsed="false">
      <c r="A410" s="15" t="str">
        <f aca="false">IF($B410="","",COUNT($B$6:$B410))</f>
        <v/>
      </c>
      <c r="B410" s="30"/>
      <c r="C410" s="17"/>
      <c r="D410" s="17"/>
      <c r="E410" s="17"/>
      <c r="F410" s="21"/>
    </row>
    <row r="411" customFormat="false" ht="15" hidden="false" customHeight="true" outlineLevel="0" collapsed="false">
      <c r="A411" s="15" t="str">
        <f aca="false">IF($B411="","",COUNT($B$6:$B411))</f>
        <v/>
      </c>
      <c r="B411" s="31"/>
      <c r="C411" s="20"/>
      <c r="D411" s="20"/>
      <c r="E411" s="20"/>
      <c r="F411" s="22"/>
    </row>
    <row r="412" customFormat="false" ht="15" hidden="false" customHeight="true" outlineLevel="0" collapsed="false">
      <c r="A412" s="15" t="str">
        <f aca="false">IF($B412="","",COUNT($B$6:$B412))</f>
        <v/>
      </c>
      <c r="B412" s="30"/>
      <c r="C412" s="17"/>
      <c r="D412" s="17"/>
      <c r="E412" s="17"/>
      <c r="F412" s="21"/>
    </row>
    <row r="413" customFormat="false" ht="15" hidden="false" customHeight="true" outlineLevel="0" collapsed="false">
      <c r="A413" s="15" t="str">
        <f aca="false">IF($B413="","",COUNT($B$6:$B413))</f>
        <v/>
      </c>
      <c r="B413" s="31"/>
      <c r="C413" s="20"/>
      <c r="D413" s="20"/>
      <c r="E413" s="20"/>
      <c r="F413" s="22"/>
    </row>
    <row r="414" customFormat="false" ht="15" hidden="false" customHeight="true" outlineLevel="0" collapsed="false">
      <c r="A414" s="15" t="str">
        <f aca="false">IF($B414="","",COUNT($B$6:$B414))</f>
        <v/>
      </c>
      <c r="B414" s="30"/>
      <c r="C414" s="17"/>
      <c r="D414" s="17"/>
      <c r="E414" s="17"/>
      <c r="F414" s="21"/>
    </row>
    <row r="415" customFormat="false" ht="15" hidden="false" customHeight="true" outlineLevel="0" collapsed="false">
      <c r="A415" s="15" t="str">
        <f aca="false">IF($B415="","",COUNT($B$6:$B415))</f>
        <v/>
      </c>
      <c r="B415" s="31"/>
      <c r="C415" s="20"/>
      <c r="D415" s="20"/>
      <c r="E415" s="20"/>
      <c r="F415" s="22"/>
    </row>
    <row r="416" customFormat="false" ht="15" hidden="false" customHeight="true" outlineLevel="0" collapsed="false">
      <c r="A416" s="15" t="str">
        <f aca="false">IF($B416="","",COUNT($B$6:$B416))</f>
        <v/>
      </c>
      <c r="B416" s="30"/>
      <c r="C416" s="17"/>
      <c r="D416" s="17"/>
      <c r="E416" s="17"/>
      <c r="F416" s="21"/>
    </row>
    <row r="417" customFormat="false" ht="15" hidden="false" customHeight="true" outlineLevel="0" collapsed="false">
      <c r="A417" s="15" t="str">
        <f aca="false">IF($B417="","",COUNT($B$6:$B417))</f>
        <v/>
      </c>
      <c r="B417" s="31"/>
      <c r="C417" s="20"/>
      <c r="D417" s="20"/>
      <c r="E417" s="20"/>
      <c r="F417" s="22"/>
    </row>
    <row r="418" customFormat="false" ht="15" hidden="false" customHeight="true" outlineLevel="0" collapsed="false">
      <c r="A418" s="15" t="str">
        <f aca="false">IF($B418="","",COUNT($B$6:$B418))</f>
        <v/>
      </c>
      <c r="B418" s="30"/>
      <c r="C418" s="17"/>
      <c r="D418" s="17"/>
      <c r="E418" s="17"/>
      <c r="F418" s="21"/>
    </row>
    <row r="419" customFormat="false" ht="15" hidden="false" customHeight="true" outlineLevel="0" collapsed="false">
      <c r="A419" s="15" t="str">
        <f aca="false">IF($B419="","",COUNT($B$6:$B419))</f>
        <v/>
      </c>
      <c r="B419" s="31"/>
      <c r="C419" s="20"/>
      <c r="D419" s="20"/>
      <c r="E419" s="20"/>
      <c r="F419" s="22"/>
    </row>
    <row r="420" customFormat="false" ht="15" hidden="false" customHeight="true" outlineLevel="0" collapsed="false">
      <c r="A420" s="15" t="str">
        <f aca="false">IF($B420="","",COUNT($B$6:$B420))</f>
        <v/>
      </c>
      <c r="B420" s="30"/>
      <c r="C420" s="17"/>
      <c r="D420" s="17"/>
      <c r="E420" s="17"/>
      <c r="F420" s="21"/>
    </row>
    <row r="421" customFormat="false" ht="15" hidden="false" customHeight="true" outlineLevel="0" collapsed="false">
      <c r="A421" s="15" t="str">
        <f aca="false">IF($B421="","",COUNT($B$6:$B421))</f>
        <v/>
      </c>
      <c r="B421" s="31"/>
      <c r="C421" s="20"/>
      <c r="D421" s="20"/>
      <c r="E421" s="20"/>
      <c r="F421" s="22"/>
    </row>
    <row r="422" customFormat="false" ht="15" hidden="false" customHeight="true" outlineLevel="0" collapsed="false">
      <c r="A422" s="15" t="str">
        <f aca="false">IF($B422="","",COUNT($B$6:$B422))</f>
        <v/>
      </c>
      <c r="B422" s="30"/>
      <c r="C422" s="17"/>
      <c r="D422" s="17"/>
      <c r="E422" s="17"/>
      <c r="F422" s="21"/>
    </row>
    <row r="423" customFormat="false" ht="15" hidden="false" customHeight="true" outlineLevel="0" collapsed="false">
      <c r="A423" s="15" t="str">
        <f aca="false">IF($B423="","",COUNT($B$6:$B423))</f>
        <v/>
      </c>
      <c r="B423" s="31"/>
      <c r="C423" s="20"/>
      <c r="D423" s="20"/>
      <c r="E423" s="20"/>
      <c r="F423" s="22"/>
    </row>
    <row r="424" customFormat="false" ht="15" hidden="false" customHeight="true" outlineLevel="0" collapsed="false">
      <c r="A424" s="15" t="str">
        <f aca="false">IF($B424="","",COUNT($B$6:$B424))</f>
        <v/>
      </c>
      <c r="B424" s="30"/>
      <c r="C424" s="17"/>
      <c r="D424" s="17"/>
      <c r="E424" s="17"/>
      <c r="F424" s="21"/>
    </row>
    <row r="425" customFormat="false" ht="15" hidden="false" customHeight="true" outlineLevel="0" collapsed="false">
      <c r="A425" s="15" t="str">
        <f aca="false">IF($B425="","",COUNT($B$6:$B425))</f>
        <v/>
      </c>
      <c r="B425" s="31"/>
      <c r="C425" s="20"/>
      <c r="D425" s="20"/>
      <c r="E425" s="20"/>
      <c r="F425" s="22"/>
    </row>
    <row r="426" customFormat="false" ht="15" hidden="false" customHeight="true" outlineLevel="0" collapsed="false">
      <c r="A426" s="15" t="str">
        <f aca="false">IF($B426="","",COUNT($B$6:$B426))</f>
        <v/>
      </c>
      <c r="B426" s="30"/>
      <c r="C426" s="17"/>
      <c r="D426" s="17"/>
      <c r="E426" s="17"/>
      <c r="F426" s="21"/>
    </row>
    <row r="427" customFormat="false" ht="15" hidden="false" customHeight="true" outlineLevel="0" collapsed="false">
      <c r="A427" s="15" t="str">
        <f aca="false">IF($B427="","",COUNT($B$6:$B427))</f>
        <v/>
      </c>
      <c r="B427" s="31"/>
      <c r="C427" s="20"/>
      <c r="D427" s="20"/>
      <c r="E427" s="20"/>
      <c r="F427" s="22"/>
    </row>
    <row r="428" customFormat="false" ht="15" hidden="false" customHeight="true" outlineLevel="0" collapsed="false">
      <c r="A428" s="15" t="str">
        <f aca="false">IF($B428="","",COUNT($B$6:$B428))</f>
        <v/>
      </c>
      <c r="B428" s="30"/>
      <c r="C428" s="17"/>
      <c r="D428" s="17"/>
      <c r="E428" s="17"/>
      <c r="F428" s="21"/>
    </row>
    <row r="429" customFormat="false" ht="15" hidden="false" customHeight="true" outlineLevel="0" collapsed="false">
      <c r="A429" s="15" t="str">
        <f aca="false">IF($B429="","",COUNT($B$6:$B429))</f>
        <v/>
      </c>
      <c r="B429" s="31"/>
      <c r="C429" s="20"/>
      <c r="D429" s="20"/>
      <c r="E429" s="20"/>
      <c r="F429" s="22"/>
    </row>
    <row r="430" customFormat="false" ht="15" hidden="false" customHeight="true" outlineLevel="0" collapsed="false">
      <c r="A430" s="15" t="str">
        <f aca="false">IF($B430="","",COUNT($B$6:$B430))</f>
        <v/>
      </c>
      <c r="B430" s="30"/>
      <c r="C430" s="17"/>
      <c r="D430" s="17"/>
      <c r="E430" s="17"/>
      <c r="F430" s="21"/>
    </row>
    <row r="431" customFormat="false" ht="15" hidden="false" customHeight="true" outlineLevel="0" collapsed="false">
      <c r="A431" s="15" t="str">
        <f aca="false">IF($B431="","",COUNT($B$6:$B431))</f>
        <v/>
      </c>
      <c r="B431" s="31"/>
      <c r="C431" s="20"/>
      <c r="D431" s="20"/>
      <c r="E431" s="20"/>
      <c r="F431" s="22"/>
    </row>
    <row r="432" customFormat="false" ht="15" hidden="false" customHeight="true" outlineLevel="0" collapsed="false">
      <c r="A432" s="15" t="str">
        <f aca="false">IF($B432="","",COUNT($B$6:$B432))</f>
        <v/>
      </c>
      <c r="B432" s="30"/>
      <c r="C432" s="17"/>
      <c r="D432" s="17"/>
      <c r="E432" s="17"/>
      <c r="F432" s="21"/>
    </row>
    <row r="433" customFormat="false" ht="15" hidden="false" customHeight="true" outlineLevel="0" collapsed="false">
      <c r="A433" s="15" t="str">
        <f aca="false">IF($B433="","",COUNT($B$6:$B433))</f>
        <v/>
      </c>
      <c r="B433" s="31"/>
      <c r="C433" s="20"/>
      <c r="D433" s="20"/>
      <c r="E433" s="20"/>
      <c r="F433" s="22"/>
    </row>
    <row r="434" customFormat="false" ht="15" hidden="false" customHeight="true" outlineLevel="0" collapsed="false">
      <c r="A434" s="15" t="str">
        <f aca="false">IF($B434="","",COUNT($B$6:$B434))</f>
        <v/>
      </c>
      <c r="B434" s="30"/>
      <c r="C434" s="17"/>
      <c r="D434" s="17"/>
      <c r="E434" s="17"/>
      <c r="F434" s="21"/>
    </row>
    <row r="435" customFormat="false" ht="15" hidden="false" customHeight="true" outlineLevel="0" collapsed="false">
      <c r="A435" s="15" t="str">
        <f aca="false">IF($B435="","",COUNT($B$6:$B435))</f>
        <v/>
      </c>
      <c r="B435" s="31"/>
      <c r="C435" s="20"/>
      <c r="D435" s="20"/>
      <c r="E435" s="20"/>
      <c r="F435" s="22"/>
    </row>
    <row r="436" customFormat="false" ht="15" hidden="false" customHeight="true" outlineLevel="0" collapsed="false">
      <c r="A436" s="15" t="str">
        <f aca="false">IF($B436="","",COUNT($B$6:$B436))</f>
        <v/>
      </c>
      <c r="B436" s="30"/>
      <c r="C436" s="17"/>
      <c r="D436" s="17"/>
      <c r="E436" s="17"/>
      <c r="F436" s="21"/>
    </row>
    <row r="437" customFormat="false" ht="15" hidden="false" customHeight="true" outlineLevel="0" collapsed="false">
      <c r="A437" s="15" t="str">
        <f aca="false">IF($B437="","",COUNT($B$6:$B437))</f>
        <v/>
      </c>
      <c r="B437" s="31"/>
      <c r="C437" s="20"/>
      <c r="D437" s="20"/>
      <c r="E437" s="20"/>
      <c r="F437" s="22"/>
    </row>
    <row r="438" customFormat="false" ht="15" hidden="false" customHeight="true" outlineLevel="0" collapsed="false">
      <c r="A438" s="15" t="str">
        <f aca="false">IF($B438="","",COUNT($B$6:$B438))</f>
        <v/>
      </c>
      <c r="B438" s="30"/>
      <c r="C438" s="17"/>
      <c r="D438" s="17"/>
      <c r="E438" s="17"/>
      <c r="F438" s="21"/>
    </row>
    <row r="439" customFormat="false" ht="15" hidden="false" customHeight="true" outlineLevel="0" collapsed="false">
      <c r="A439" s="15" t="str">
        <f aca="false">IF($B439="","",COUNT($B$6:$B439))</f>
        <v/>
      </c>
      <c r="B439" s="31"/>
      <c r="C439" s="20"/>
      <c r="D439" s="20"/>
      <c r="E439" s="20"/>
      <c r="F439" s="22"/>
    </row>
    <row r="440" customFormat="false" ht="15" hidden="false" customHeight="true" outlineLevel="0" collapsed="false">
      <c r="A440" s="15" t="str">
        <f aca="false">IF($B440="","",COUNT($B$6:$B440))</f>
        <v/>
      </c>
      <c r="B440" s="30"/>
      <c r="C440" s="17"/>
      <c r="D440" s="17"/>
      <c r="E440" s="17"/>
      <c r="F440" s="21"/>
    </row>
    <row r="441" customFormat="false" ht="15" hidden="false" customHeight="true" outlineLevel="0" collapsed="false">
      <c r="A441" s="15" t="str">
        <f aca="false">IF($B441="","",COUNT($B$6:$B441))</f>
        <v/>
      </c>
      <c r="B441" s="31"/>
      <c r="C441" s="20"/>
      <c r="D441" s="20"/>
      <c r="E441" s="20"/>
      <c r="F441" s="22"/>
    </row>
    <row r="442" customFormat="false" ht="15" hidden="false" customHeight="true" outlineLevel="0" collapsed="false">
      <c r="A442" s="15" t="str">
        <f aca="false">IF($B442="","",COUNT($B$6:$B442))</f>
        <v/>
      </c>
      <c r="B442" s="30"/>
      <c r="C442" s="17"/>
      <c r="D442" s="17"/>
      <c r="E442" s="17"/>
      <c r="F442" s="21"/>
    </row>
    <row r="443" customFormat="false" ht="15" hidden="false" customHeight="true" outlineLevel="0" collapsed="false">
      <c r="A443" s="15" t="str">
        <f aca="false">IF($B443="","",COUNT($B$6:$B443))</f>
        <v/>
      </c>
      <c r="B443" s="31"/>
      <c r="C443" s="20"/>
      <c r="D443" s="20"/>
      <c r="E443" s="20"/>
      <c r="F443" s="22"/>
    </row>
    <row r="444" customFormat="false" ht="15" hidden="false" customHeight="true" outlineLevel="0" collapsed="false">
      <c r="A444" s="15" t="str">
        <f aca="false">IF($B444="","",COUNT($B$6:$B444))</f>
        <v/>
      </c>
      <c r="B444" s="30"/>
      <c r="C444" s="17"/>
      <c r="D444" s="17"/>
      <c r="E444" s="17"/>
      <c r="F444" s="21"/>
    </row>
    <row r="445" customFormat="false" ht="15" hidden="false" customHeight="true" outlineLevel="0" collapsed="false">
      <c r="A445" s="15" t="str">
        <f aca="false">IF($B445="","",COUNT($B$6:$B445))</f>
        <v/>
      </c>
      <c r="B445" s="31"/>
      <c r="C445" s="20"/>
      <c r="D445" s="20"/>
      <c r="E445" s="20"/>
      <c r="F445" s="22"/>
    </row>
    <row r="446" customFormat="false" ht="15" hidden="false" customHeight="true" outlineLevel="0" collapsed="false">
      <c r="A446" s="15" t="str">
        <f aca="false">IF($B446="","",COUNT($B$6:$B446))</f>
        <v/>
      </c>
      <c r="B446" s="30"/>
      <c r="C446" s="17"/>
      <c r="D446" s="17"/>
      <c r="E446" s="17"/>
      <c r="F446" s="21"/>
    </row>
    <row r="447" customFormat="false" ht="15" hidden="false" customHeight="true" outlineLevel="0" collapsed="false">
      <c r="A447" s="15" t="str">
        <f aca="false">IF($B447="","",COUNT($B$6:$B447))</f>
        <v/>
      </c>
      <c r="B447" s="31"/>
      <c r="C447" s="20"/>
      <c r="D447" s="20"/>
      <c r="E447" s="20"/>
      <c r="F447" s="22"/>
    </row>
    <row r="448" customFormat="false" ht="15" hidden="false" customHeight="true" outlineLevel="0" collapsed="false">
      <c r="A448" s="15" t="str">
        <f aca="false">IF($B448="","",COUNT($B$6:$B448))</f>
        <v/>
      </c>
      <c r="B448" s="30"/>
      <c r="C448" s="17"/>
      <c r="D448" s="17"/>
      <c r="E448" s="17"/>
      <c r="F448" s="21"/>
    </row>
    <row r="449" customFormat="false" ht="15" hidden="false" customHeight="true" outlineLevel="0" collapsed="false">
      <c r="A449" s="15" t="str">
        <f aca="false">IF($B449="","",COUNT($B$6:$B449))</f>
        <v/>
      </c>
      <c r="B449" s="31"/>
      <c r="C449" s="20"/>
      <c r="D449" s="20"/>
      <c r="E449" s="20"/>
      <c r="F449" s="22"/>
    </row>
    <row r="450" customFormat="false" ht="15" hidden="false" customHeight="true" outlineLevel="0" collapsed="false">
      <c r="A450" s="15" t="str">
        <f aca="false">IF($B450="","",COUNT($B$6:$B450))</f>
        <v/>
      </c>
      <c r="B450" s="30"/>
      <c r="C450" s="17"/>
      <c r="D450" s="17"/>
      <c r="E450" s="17"/>
      <c r="F450" s="21"/>
    </row>
    <row r="451" customFormat="false" ht="15" hidden="false" customHeight="true" outlineLevel="0" collapsed="false">
      <c r="A451" s="15" t="str">
        <f aca="false">IF($B451="","",COUNT($B$6:$B451))</f>
        <v/>
      </c>
      <c r="B451" s="31"/>
      <c r="C451" s="20"/>
      <c r="D451" s="20"/>
      <c r="E451" s="20"/>
      <c r="F451" s="22"/>
    </row>
    <row r="452" customFormat="false" ht="15" hidden="false" customHeight="true" outlineLevel="0" collapsed="false">
      <c r="A452" s="15" t="str">
        <f aca="false">IF($B452="","",COUNT($B$6:$B452))</f>
        <v/>
      </c>
      <c r="B452" s="30"/>
      <c r="C452" s="17"/>
      <c r="D452" s="17"/>
      <c r="E452" s="17"/>
      <c r="F452" s="21"/>
    </row>
    <row r="453" customFormat="false" ht="15" hidden="false" customHeight="true" outlineLevel="0" collapsed="false">
      <c r="A453" s="15" t="str">
        <f aca="false">IF($B453="","",COUNT($B$6:$B453))</f>
        <v/>
      </c>
      <c r="B453" s="31"/>
      <c r="C453" s="20"/>
      <c r="D453" s="20"/>
      <c r="E453" s="20"/>
      <c r="F453" s="22"/>
    </row>
    <row r="454" customFormat="false" ht="15" hidden="false" customHeight="true" outlineLevel="0" collapsed="false">
      <c r="A454" s="15" t="str">
        <f aca="false">IF($B454="","",COUNT($B$6:$B454))</f>
        <v/>
      </c>
      <c r="B454" s="30"/>
      <c r="C454" s="17"/>
      <c r="D454" s="17"/>
      <c r="E454" s="17"/>
      <c r="F454" s="21"/>
    </row>
    <row r="455" customFormat="false" ht="15" hidden="false" customHeight="true" outlineLevel="0" collapsed="false">
      <c r="A455" s="15" t="str">
        <f aca="false">IF($B455="","",COUNT($B$6:$B455))</f>
        <v/>
      </c>
      <c r="B455" s="31"/>
      <c r="C455" s="20"/>
      <c r="D455" s="20"/>
      <c r="E455" s="20"/>
      <c r="F455" s="22"/>
    </row>
    <row r="456" customFormat="false" ht="15" hidden="false" customHeight="true" outlineLevel="0" collapsed="false">
      <c r="A456" s="15" t="str">
        <f aca="false">IF($B456="","",COUNT($B$6:$B456))</f>
        <v/>
      </c>
      <c r="B456" s="30"/>
      <c r="C456" s="17"/>
      <c r="D456" s="17"/>
      <c r="E456" s="17"/>
      <c r="F456" s="21"/>
    </row>
    <row r="457" customFormat="false" ht="15" hidden="false" customHeight="true" outlineLevel="0" collapsed="false">
      <c r="A457" s="15" t="str">
        <f aca="false">IF($B457="","",COUNT($B$6:$B457))</f>
        <v/>
      </c>
      <c r="B457" s="31"/>
      <c r="C457" s="20"/>
      <c r="D457" s="20"/>
      <c r="E457" s="20"/>
      <c r="F457" s="22"/>
    </row>
    <row r="458" customFormat="false" ht="15" hidden="false" customHeight="true" outlineLevel="0" collapsed="false">
      <c r="A458" s="15" t="str">
        <f aca="false">IF($B458="","",COUNT($B$6:$B458))</f>
        <v/>
      </c>
      <c r="B458" s="30"/>
      <c r="C458" s="17"/>
      <c r="D458" s="17"/>
      <c r="E458" s="17"/>
      <c r="F458" s="21"/>
    </row>
    <row r="459" customFormat="false" ht="15" hidden="false" customHeight="true" outlineLevel="0" collapsed="false">
      <c r="A459" s="15" t="str">
        <f aca="false">IF($B459="","",COUNT($B$6:$B459))</f>
        <v/>
      </c>
      <c r="B459" s="31"/>
      <c r="C459" s="20"/>
      <c r="D459" s="20"/>
      <c r="E459" s="20"/>
      <c r="F459" s="22"/>
    </row>
    <row r="460" customFormat="false" ht="15" hidden="false" customHeight="true" outlineLevel="0" collapsed="false">
      <c r="A460" s="15" t="str">
        <f aca="false">IF($B460="","",COUNT($B$6:$B460))</f>
        <v/>
      </c>
      <c r="B460" s="30"/>
      <c r="C460" s="17"/>
      <c r="D460" s="17"/>
      <c r="E460" s="17"/>
      <c r="F460" s="21"/>
    </row>
    <row r="461" customFormat="false" ht="15" hidden="false" customHeight="true" outlineLevel="0" collapsed="false">
      <c r="A461" s="15" t="str">
        <f aca="false">IF($B461="","",COUNT($B$6:$B461))</f>
        <v/>
      </c>
      <c r="B461" s="31"/>
      <c r="C461" s="20"/>
      <c r="D461" s="20"/>
      <c r="E461" s="20"/>
      <c r="F461" s="22"/>
    </row>
    <row r="462" customFormat="false" ht="15" hidden="false" customHeight="true" outlineLevel="0" collapsed="false">
      <c r="A462" s="15" t="str">
        <f aca="false">IF($B462="","",COUNT($B$6:$B462))</f>
        <v/>
      </c>
      <c r="B462" s="30"/>
      <c r="C462" s="17"/>
      <c r="D462" s="17"/>
      <c r="E462" s="17"/>
      <c r="F462" s="21"/>
    </row>
    <row r="463" customFormat="false" ht="15" hidden="false" customHeight="true" outlineLevel="0" collapsed="false">
      <c r="A463" s="15" t="str">
        <f aca="false">IF($B463="","",COUNT($B$6:$B463))</f>
        <v/>
      </c>
      <c r="B463" s="31"/>
      <c r="C463" s="20"/>
      <c r="D463" s="20"/>
      <c r="E463" s="20"/>
      <c r="F463" s="22"/>
    </row>
    <row r="464" customFormat="false" ht="15" hidden="false" customHeight="true" outlineLevel="0" collapsed="false">
      <c r="A464" s="15" t="str">
        <f aca="false">IF($B464="","",COUNT($B$6:$B464))</f>
        <v/>
      </c>
      <c r="B464" s="30"/>
      <c r="C464" s="17"/>
      <c r="D464" s="17"/>
      <c r="E464" s="17"/>
      <c r="F464" s="21"/>
    </row>
    <row r="465" customFormat="false" ht="15" hidden="false" customHeight="true" outlineLevel="0" collapsed="false">
      <c r="A465" s="15" t="str">
        <f aca="false">IF($B465="","",COUNT($B$6:$B465))</f>
        <v/>
      </c>
      <c r="B465" s="31"/>
      <c r="C465" s="20"/>
      <c r="D465" s="20"/>
      <c r="E465" s="20"/>
      <c r="F465" s="22"/>
    </row>
    <row r="466" customFormat="false" ht="15" hidden="false" customHeight="true" outlineLevel="0" collapsed="false">
      <c r="A466" s="15" t="str">
        <f aca="false">IF($B466="","",COUNT($B$6:$B466))</f>
        <v/>
      </c>
      <c r="B466" s="30"/>
      <c r="C466" s="17"/>
      <c r="D466" s="17"/>
      <c r="E466" s="17"/>
      <c r="F466" s="21"/>
    </row>
    <row r="467" customFormat="false" ht="15" hidden="false" customHeight="true" outlineLevel="0" collapsed="false">
      <c r="A467" s="15" t="str">
        <f aca="false">IF($B467="","",COUNT($B$6:$B467))</f>
        <v/>
      </c>
      <c r="B467" s="31"/>
      <c r="C467" s="20"/>
      <c r="D467" s="20"/>
      <c r="E467" s="20"/>
      <c r="F467" s="22"/>
    </row>
    <row r="468" customFormat="false" ht="15" hidden="false" customHeight="true" outlineLevel="0" collapsed="false">
      <c r="A468" s="15" t="str">
        <f aca="false">IF($B468="","",COUNT($B$6:$B468))</f>
        <v/>
      </c>
      <c r="B468" s="30"/>
      <c r="C468" s="17"/>
      <c r="D468" s="17"/>
      <c r="E468" s="17"/>
      <c r="F468" s="21"/>
    </row>
    <row r="469" customFormat="false" ht="15" hidden="false" customHeight="true" outlineLevel="0" collapsed="false">
      <c r="A469" s="15" t="str">
        <f aca="false">IF($B469="","",COUNT($B$6:$B469))</f>
        <v/>
      </c>
      <c r="B469" s="31"/>
      <c r="C469" s="20"/>
      <c r="D469" s="20"/>
      <c r="E469" s="20"/>
      <c r="F469" s="22"/>
    </row>
    <row r="470" customFormat="false" ht="15" hidden="false" customHeight="true" outlineLevel="0" collapsed="false">
      <c r="A470" s="15" t="str">
        <f aca="false">IF($B470="","",COUNT($B$6:$B470))</f>
        <v/>
      </c>
      <c r="B470" s="30"/>
      <c r="C470" s="17"/>
      <c r="D470" s="17"/>
      <c r="E470" s="17"/>
      <c r="F470" s="21"/>
    </row>
    <row r="471" customFormat="false" ht="15" hidden="false" customHeight="true" outlineLevel="0" collapsed="false">
      <c r="A471" s="15" t="str">
        <f aca="false">IF($B471="","",COUNT($B$6:$B471))</f>
        <v/>
      </c>
      <c r="B471" s="31"/>
      <c r="C471" s="20"/>
      <c r="D471" s="20"/>
      <c r="E471" s="20"/>
      <c r="F471" s="22"/>
    </row>
    <row r="472" customFormat="false" ht="15" hidden="false" customHeight="true" outlineLevel="0" collapsed="false">
      <c r="A472" s="15" t="str">
        <f aca="false">IF($B472="","",COUNT($B$6:$B472))</f>
        <v/>
      </c>
      <c r="B472" s="30"/>
      <c r="C472" s="17"/>
      <c r="D472" s="17"/>
      <c r="E472" s="17"/>
      <c r="F472" s="21"/>
    </row>
    <row r="473" customFormat="false" ht="15" hidden="false" customHeight="true" outlineLevel="0" collapsed="false">
      <c r="A473" s="15" t="str">
        <f aca="false">IF($B473="","",COUNT($B$6:$B473))</f>
        <v/>
      </c>
      <c r="B473" s="31"/>
      <c r="C473" s="20"/>
      <c r="D473" s="20"/>
      <c r="E473" s="20"/>
      <c r="F473" s="22"/>
    </row>
    <row r="474" customFormat="false" ht="15" hidden="false" customHeight="true" outlineLevel="0" collapsed="false">
      <c r="A474" s="15" t="str">
        <f aca="false">IF($B474="","",COUNT($B$6:$B474))</f>
        <v/>
      </c>
      <c r="B474" s="30"/>
      <c r="C474" s="17"/>
      <c r="D474" s="17"/>
      <c r="E474" s="17"/>
      <c r="F474" s="21"/>
    </row>
    <row r="475" customFormat="false" ht="15" hidden="false" customHeight="true" outlineLevel="0" collapsed="false">
      <c r="A475" s="15" t="str">
        <f aca="false">IF($B475="","",COUNT($B$6:$B475))</f>
        <v/>
      </c>
      <c r="B475" s="31"/>
      <c r="C475" s="20"/>
      <c r="D475" s="20"/>
      <c r="E475" s="20"/>
      <c r="F475" s="22"/>
    </row>
    <row r="476" customFormat="false" ht="15" hidden="false" customHeight="true" outlineLevel="0" collapsed="false">
      <c r="A476" s="15" t="str">
        <f aca="false">IF($B476="","",COUNT($B$6:$B476))</f>
        <v/>
      </c>
      <c r="B476" s="30"/>
      <c r="C476" s="17"/>
      <c r="D476" s="17"/>
      <c r="E476" s="17"/>
      <c r="F476" s="21"/>
    </row>
    <row r="477" customFormat="false" ht="15" hidden="false" customHeight="true" outlineLevel="0" collapsed="false">
      <c r="A477" s="15" t="str">
        <f aca="false">IF($B477="","",COUNT($B$6:$B477))</f>
        <v/>
      </c>
      <c r="B477" s="31"/>
      <c r="C477" s="20"/>
      <c r="D477" s="20"/>
      <c r="E477" s="20"/>
      <c r="F477" s="22"/>
    </row>
    <row r="478" customFormat="false" ht="15" hidden="false" customHeight="true" outlineLevel="0" collapsed="false">
      <c r="A478" s="15" t="str">
        <f aca="false">IF($B478="","",COUNT($B$6:$B478))</f>
        <v/>
      </c>
      <c r="B478" s="30"/>
      <c r="C478" s="17"/>
      <c r="D478" s="17"/>
      <c r="E478" s="17"/>
      <c r="F478" s="21"/>
    </row>
    <row r="479" customFormat="false" ht="15" hidden="false" customHeight="true" outlineLevel="0" collapsed="false">
      <c r="A479" s="15" t="str">
        <f aca="false">IF($B479="","",COUNT($B$6:$B479))</f>
        <v/>
      </c>
      <c r="B479" s="31"/>
      <c r="C479" s="20"/>
      <c r="D479" s="20"/>
      <c r="E479" s="20"/>
      <c r="F479" s="22"/>
    </row>
    <row r="480" customFormat="false" ht="15" hidden="false" customHeight="true" outlineLevel="0" collapsed="false">
      <c r="A480" s="15" t="str">
        <f aca="false">IF($B480="","",COUNT($B$6:$B480))</f>
        <v/>
      </c>
      <c r="B480" s="30"/>
      <c r="C480" s="17"/>
      <c r="D480" s="17"/>
      <c r="E480" s="17"/>
      <c r="F480" s="21"/>
    </row>
    <row r="481" customFormat="false" ht="15" hidden="false" customHeight="true" outlineLevel="0" collapsed="false">
      <c r="A481" s="15" t="str">
        <f aca="false">IF($B481="","",COUNT($B$6:$B481))</f>
        <v/>
      </c>
      <c r="B481" s="31"/>
      <c r="C481" s="20"/>
      <c r="D481" s="20"/>
      <c r="E481" s="20"/>
      <c r="F481" s="22"/>
    </row>
    <row r="482" customFormat="false" ht="15" hidden="false" customHeight="true" outlineLevel="0" collapsed="false">
      <c r="A482" s="15" t="str">
        <f aca="false">IF($B482="","",COUNT($B$6:$B482))</f>
        <v/>
      </c>
      <c r="B482" s="30"/>
      <c r="C482" s="17"/>
      <c r="D482" s="17"/>
      <c r="E482" s="17"/>
      <c r="F482" s="21"/>
    </row>
    <row r="483" customFormat="false" ht="15" hidden="false" customHeight="true" outlineLevel="0" collapsed="false">
      <c r="A483" s="15" t="str">
        <f aca="false">IF($B483="","",COUNT($B$6:$B483))</f>
        <v/>
      </c>
      <c r="B483" s="31"/>
      <c r="C483" s="20"/>
      <c r="D483" s="20"/>
      <c r="E483" s="20"/>
      <c r="F483" s="22"/>
    </row>
    <row r="484" customFormat="false" ht="15" hidden="false" customHeight="true" outlineLevel="0" collapsed="false">
      <c r="A484" s="15" t="str">
        <f aca="false">IF($B484="","",COUNT($B$6:$B484))</f>
        <v/>
      </c>
      <c r="B484" s="30"/>
      <c r="C484" s="17"/>
      <c r="D484" s="17"/>
      <c r="E484" s="17"/>
      <c r="F484" s="21"/>
    </row>
    <row r="485" customFormat="false" ht="15" hidden="false" customHeight="true" outlineLevel="0" collapsed="false">
      <c r="A485" s="15" t="str">
        <f aca="false">IF($B485="","",COUNT($B$6:$B485))</f>
        <v/>
      </c>
      <c r="B485" s="31"/>
      <c r="C485" s="20"/>
      <c r="D485" s="20"/>
      <c r="E485" s="20"/>
      <c r="F485" s="22"/>
    </row>
    <row r="486" customFormat="false" ht="15" hidden="false" customHeight="true" outlineLevel="0" collapsed="false">
      <c r="A486" s="15" t="str">
        <f aca="false">IF($B486="","",COUNT($B$6:$B486))</f>
        <v/>
      </c>
      <c r="B486" s="30"/>
      <c r="C486" s="17"/>
      <c r="D486" s="17"/>
      <c r="E486" s="17"/>
      <c r="F486" s="21"/>
    </row>
    <row r="487" customFormat="false" ht="15" hidden="false" customHeight="true" outlineLevel="0" collapsed="false">
      <c r="A487" s="15" t="str">
        <f aca="false">IF($B487="","",COUNT($B$6:$B487))</f>
        <v/>
      </c>
      <c r="B487" s="31"/>
      <c r="C487" s="20"/>
      <c r="D487" s="20"/>
      <c r="E487" s="20"/>
      <c r="F487" s="22"/>
    </row>
    <row r="488" customFormat="false" ht="15" hidden="false" customHeight="true" outlineLevel="0" collapsed="false">
      <c r="A488" s="15" t="str">
        <f aca="false">IF($B488="","",COUNT($B$6:$B488))</f>
        <v/>
      </c>
      <c r="B488" s="30"/>
      <c r="C488" s="17"/>
      <c r="D488" s="17"/>
      <c r="E488" s="17"/>
      <c r="F488" s="21"/>
    </row>
    <row r="489" customFormat="false" ht="15" hidden="false" customHeight="true" outlineLevel="0" collapsed="false">
      <c r="A489" s="15" t="str">
        <f aca="false">IF($B489="","",COUNT($B$6:$B489))</f>
        <v/>
      </c>
      <c r="B489" s="31"/>
      <c r="C489" s="20"/>
      <c r="D489" s="20"/>
      <c r="E489" s="20"/>
      <c r="F489" s="22"/>
    </row>
    <row r="490" customFormat="false" ht="15" hidden="false" customHeight="true" outlineLevel="0" collapsed="false">
      <c r="A490" s="15" t="str">
        <f aca="false">IF($B490="","",COUNT($B$6:$B490))</f>
        <v/>
      </c>
      <c r="B490" s="30"/>
      <c r="C490" s="17"/>
      <c r="D490" s="17"/>
      <c r="E490" s="17"/>
      <c r="F490" s="21"/>
    </row>
    <row r="491" customFormat="false" ht="15" hidden="false" customHeight="true" outlineLevel="0" collapsed="false">
      <c r="A491" s="15" t="str">
        <f aca="false">IF($B491="","",COUNT($B$6:$B491))</f>
        <v/>
      </c>
      <c r="B491" s="31"/>
      <c r="C491" s="20"/>
      <c r="D491" s="20"/>
      <c r="E491" s="20"/>
      <c r="F491" s="22"/>
    </row>
    <row r="492" customFormat="false" ht="15" hidden="false" customHeight="true" outlineLevel="0" collapsed="false">
      <c r="A492" s="15" t="str">
        <f aca="false">IF($B492="","",COUNT($B$6:$B492))</f>
        <v/>
      </c>
      <c r="B492" s="30"/>
      <c r="C492" s="17"/>
      <c r="D492" s="17"/>
      <c r="E492" s="17"/>
      <c r="F492" s="21"/>
    </row>
    <row r="493" customFormat="false" ht="15" hidden="false" customHeight="true" outlineLevel="0" collapsed="false">
      <c r="A493" s="15" t="str">
        <f aca="false">IF($B493="","",COUNT($B$6:$B493))</f>
        <v/>
      </c>
      <c r="B493" s="31"/>
      <c r="C493" s="20"/>
      <c r="D493" s="20"/>
      <c r="E493" s="20"/>
      <c r="F493" s="22"/>
    </row>
    <row r="494" customFormat="false" ht="15" hidden="false" customHeight="true" outlineLevel="0" collapsed="false">
      <c r="A494" s="15" t="str">
        <f aca="false">IF($B494="","",COUNT($B$6:$B494))</f>
        <v/>
      </c>
      <c r="B494" s="30"/>
      <c r="C494" s="17"/>
      <c r="D494" s="17"/>
      <c r="E494" s="17"/>
      <c r="F494" s="21"/>
    </row>
    <row r="495" customFormat="false" ht="15" hidden="false" customHeight="true" outlineLevel="0" collapsed="false">
      <c r="A495" s="15" t="str">
        <f aca="false">IF($B495="","",COUNT($B$6:$B495))</f>
        <v/>
      </c>
      <c r="B495" s="31"/>
      <c r="C495" s="20"/>
      <c r="D495" s="20"/>
      <c r="E495" s="20"/>
      <c r="F495" s="22"/>
    </row>
    <row r="496" customFormat="false" ht="15" hidden="false" customHeight="true" outlineLevel="0" collapsed="false">
      <c r="A496" s="15" t="str">
        <f aca="false">IF($B496="","",COUNT($B$6:$B496))</f>
        <v/>
      </c>
      <c r="B496" s="30"/>
      <c r="C496" s="17"/>
      <c r="D496" s="17"/>
      <c r="E496" s="17"/>
      <c r="F496" s="21"/>
    </row>
    <row r="497" customFormat="false" ht="15" hidden="false" customHeight="true" outlineLevel="0" collapsed="false">
      <c r="A497" s="15" t="str">
        <f aca="false">IF($B497="","",COUNT($B$6:$B497))</f>
        <v/>
      </c>
      <c r="B497" s="31"/>
      <c r="C497" s="20"/>
      <c r="D497" s="20"/>
      <c r="E497" s="20"/>
      <c r="F497" s="22"/>
    </row>
    <row r="498" customFormat="false" ht="15" hidden="false" customHeight="true" outlineLevel="0" collapsed="false">
      <c r="A498" s="15" t="str">
        <f aca="false">IF($B498="","",COUNT($B$6:$B498))</f>
        <v/>
      </c>
      <c r="B498" s="30"/>
      <c r="C498" s="17"/>
      <c r="D498" s="17"/>
      <c r="E498" s="17"/>
      <c r="F498" s="21"/>
    </row>
    <row r="499" customFormat="false" ht="15" hidden="false" customHeight="true" outlineLevel="0" collapsed="false">
      <c r="A499" s="15" t="str">
        <f aca="false">IF($B499="","",COUNT($B$6:$B499))</f>
        <v/>
      </c>
      <c r="B499" s="31"/>
      <c r="C499" s="20"/>
      <c r="D499" s="20"/>
      <c r="E499" s="20"/>
      <c r="F499" s="22"/>
    </row>
    <row r="500" customFormat="false" ht="15" hidden="false" customHeight="true" outlineLevel="0" collapsed="false">
      <c r="A500" s="15" t="str">
        <f aca="false">IF($B500="","",COUNT($B$6:$B500))</f>
        <v/>
      </c>
      <c r="B500" s="30"/>
      <c r="C500" s="17"/>
      <c r="D500" s="17"/>
      <c r="E500" s="17"/>
      <c r="F500" s="21"/>
    </row>
    <row r="501" customFormat="false" ht="15" hidden="false" customHeight="true" outlineLevel="0" collapsed="false">
      <c r="A501" s="15" t="str">
        <f aca="false">IF($B501="","",COUNT($B$6:$B501))</f>
        <v/>
      </c>
      <c r="B501" s="31"/>
      <c r="C501" s="20"/>
      <c r="D501" s="20"/>
      <c r="E501" s="20"/>
      <c r="F501" s="22"/>
    </row>
    <row r="502" customFormat="false" ht="15" hidden="false" customHeight="true" outlineLevel="0" collapsed="false">
      <c r="A502" s="15" t="str">
        <f aca="false">IF($B502="","",COUNT($B$6:$B502))</f>
        <v/>
      </c>
      <c r="B502" s="30"/>
      <c r="C502" s="17"/>
      <c r="D502" s="17"/>
      <c r="E502" s="17"/>
      <c r="F502" s="21"/>
    </row>
    <row r="503" customFormat="false" ht="15" hidden="false" customHeight="true" outlineLevel="0" collapsed="false">
      <c r="A503" s="15" t="str">
        <f aca="false">IF($B503="","",COUNT($B$6:$B503))</f>
        <v/>
      </c>
      <c r="B503" s="31"/>
      <c r="C503" s="20"/>
      <c r="D503" s="20"/>
      <c r="E503" s="20"/>
      <c r="F503" s="22"/>
    </row>
    <row r="504" customFormat="false" ht="15" hidden="false" customHeight="true" outlineLevel="0" collapsed="false">
      <c r="A504" s="15" t="str">
        <f aca="false">IF($B504="","",COUNT($B$6:$B504))</f>
        <v/>
      </c>
      <c r="B504" s="30"/>
      <c r="C504" s="17"/>
      <c r="D504" s="17"/>
      <c r="E504" s="17"/>
      <c r="F504" s="21"/>
    </row>
    <row r="505" customFormat="false" ht="15" hidden="false" customHeight="true" outlineLevel="0" collapsed="false">
      <c r="A505" s="15" t="str">
        <f aca="false">IF($B505="","",COUNT($B$6:$B505))</f>
        <v/>
      </c>
      <c r="B505" s="31"/>
      <c r="C505" s="20"/>
      <c r="D505" s="20"/>
      <c r="E505" s="20"/>
      <c r="F505" s="22"/>
    </row>
    <row r="506" customFormat="false" ht="15" hidden="false" customHeight="true" outlineLevel="0" collapsed="false">
      <c r="A506" s="15" t="str">
        <f aca="false">IF($B506="","",COUNT($B$6:$B506))</f>
        <v/>
      </c>
      <c r="B506" s="30"/>
      <c r="C506" s="17"/>
      <c r="D506" s="17"/>
      <c r="E506" s="17"/>
      <c r="F506" s="21"/>
    </row>
    <row r="507" customFormat="false" ht="15" hidden="false" customHeight="true" outlineLevel="0" collapsed="false">
      <c r="A507" s="15" t="str">
        <f aca="false">IF($B507="","",COUNT($B$6:$B507))</f>
        <v/>
      </c>
      <c r="B507" s="31"/>
      <c r="C507" s="20"/>
      <c r="D507" s="20"/>
      <c r="E507" s="20"/>
      <c r="F507" s="22"/>
    </row>
    <row r="508" customFormat="false" ht="15" hidden="false" customHeight="true" outlineLevel="0" collapsed="false">
      <c r="A508" s="15" t="str">
        <f aca="false">IF($B508="","",COUNT($B$6:$B508))</f>
        <v/>
      </c>
      <c r="B508" s="30"/>
      <c r="C508" s="17"/>
      <c r="D508" s="17"/>
      <c r="E508" s="17"/>
      <c r="F508" s="21"/>
    </row>
    <row r="509" customFormat="false" ht="15" hidden="false" customHeight="true" outlineLevel="0" collapsed="false">
      <c r="A509" s="15" t="str">
        <f aca="false">IF($B509="","",COUNT($B$6:$B509))</f>
        <v/>
      </c>
      <c r="B509" s="31"/>
      <c r="C509" s="20"/>
      <c r="D509" s="20"/>
      <c r="E509" s="20"/>
      <c r="F509" s="22"/>
    </row>
    <row r="510" customFormat="false" ht="15" hidden="false" customHeight="true" outlineLevel="0" collapsed="false">
      <c r="A510" s="15" t="str">
        <f aca="false">IF($B510="","",COUNT($B$6:$B510))</f>
        <v/>
      </c>
      <c r="B510" s="30"/>
      <c r="C510" s="17"/>
      <c r="D510" s="17"/>
      <c r="E510" s="17"/>
      <c r="F510" s="21"/>
    </row>
    <row r="511" customFormat="false" ht="15" hidden="false" customHeight="true" outlineLevel="0" collapsed="false">
      <c r="A511" s="15" t="str">
        <f aca="false">IF($B511="","",COUNT($B$6:$B511))</f>
        <v/>
      </c>
      <c r="B511" s="31"/>
      <c r="C511" s="20"/>
      <c r="D511" s="20"/>
      <c r="E511" s="20"/>
      <c r="F511" s="22"/>
    </row>
    <row r="512" customFormat="false" ht="15" hidden="false" customHeight="true" outlineLevel="0" collapsed="false">
      <c r="A512" s="15" t="str">
        <f aca="false">IF($B512="","",COUNT($B$6:$B512))</f>
        <v/>
      </c>
      <c r="B512" s="30"/>
      <c r="C512" s="17"/>
      <c r="D512" s="17"/>
      <c r="E512" s="17"/>
      <c r="F512" s="21"/>
    </row>
    <row r="513" customFormat="false" ht="15" hidden="false" customHeight="true" outlineLevel="0" collapsed="false">
      <c r="A513" s="15" t="str">
        <f aca="false">IF($B513="","",COUNT($B$6:$B513))</f>
        <v/>
      </c>
      <c r="B513" s="31"/>
      <c r="C513" s="20"/>
      <c r="D513" s="20"/>
      <c r="E513" s="20"/>
      <c r="F513" s="22"/>
    </row>
    <row r="514" customFormat="false" ht="15" hidden="false" customHeight="true" outlineLevel="0" collapsed="false">
      <c r="A514" s="15" t="str">
        <f aca="false">IF($B514="","",COUNT($B$6:$B514))</f>
        <v/>
      </c>
      <c r="B514" s="30"/>
      <c r="C514" s="17"/>
      <c r="D514" s="17"/>
      <c r="E514" s="17"/>
      <c r="F514" s="21"/>
    </row>
    <row r="515" customFormat="false" ht="15" hidden="false" customHeight="true" outlineLevel="0" collapsed="false">
      <c r="A515" s="15" t="str">
        <f aca="false">IF($B515="","",COUNT($B$6:$B515))</f>
        <v/>
      </c>
      <c r="B515" s="31"/>
      <c r="C515" s="20"/>
      <c r="D515" s="20"/>
      <c r="E515" s="20"/>
      <c r="F515" s="22"/>
    </row>
    <row r="516" customFormat="false" ht="15" hidden="false" customHeight="true" outlineLevel="0" collapsed="false">
      <c r="A516" s="15" t="str">
        <f aca="false">IF($B516="","",COUNT($B$6:$B516))</f>
        <v/>
      </c>
      <c r="B516" s="30"/>
      <c r="C516" s="17"/>
      <c r="D516" s="17"/>
      <c r="E516" s="17"/>
      <c r="F516" s="21"/>
    </row>
    <row r="517" customFormat="false" ht="15" hidden="false" customHeight="true" outlineLevel="0" collapsed="false">
      <c r="A517" s="15" t="str">
        <f aca="false">IF($B517="","",COUNT($B$6:$B517))</f>
        <v/>
      </c>
      <c r="B517" s="31"/>
      <c r="C517" s="20"/>
      <c r="D517" s="20"/>
      <c r="E517" s="20"/>
      <c r="F517" s="22"/>
    </row>
    <row r="518" customFormat="false" ht="15" hidden="false" customHeight="true" outlineLevel="0" collapsed="false">
      <c r="A518" s="15" t="str">
        <f aca="false">IF($B518="","",COUNT($B$6:$B518))</f>
        <v/>
      </c>
      <c r="B518" s="30"/>
      <c r="C518" s="17"/>
      <c r="D518" s="17"/>
      <c r="E518" s="17"/>
      <c r="F518" s="21"/>
    </row>
    <row r="519" customFormat="false" ht="15" hidden="false" customHeight="true" outlineLevel="0" collapsed="false">
      <c r="A519" s="15" t="str">
        <f aca="false">IF($B519="","",COUNT($B$6:$B519))</f>
        <v/>
      </c>
      <c r="B519" s="31"/>
      <c r="C519" s="20"/>
      <c r="D519" s="20"/>
      <c r="E519" s="20"/>
      <c r="F519" s="22"/>
    </row>
    <row r="520" customFormat="false" ht="15" hidden="false" customHeight="true" outlineLevel="0" collapsed="false">
      <c r="A520" s="15" t="str">
        <f aca="false">IF($B520="","",COUNT($B$6:$B520))</f>
        <v/>
      </c>
      <c r="B520" s="30"/>
      <c r="C520" s="17"/>
      <c r="D520" s="17"/>
      <c r="E520" s="17"/>
      <c r="F520" s="21"/>
    </row>
    <row r="521" customFormat="false" ht="15" hidden="false" customHeight="true" outlineLevel="0" collapsed="false">
      <c r="A521" s="15" t="str">
        <f aca="false">IF($B521="","",COUNT($B$6:$B521))</f>
        <v/>
      </c>
      <c r="B521" s="31"/>
      <c r="C521" s="20"/>
      <c r="D521" s="20"/>
      <c r="E521" s="20"/>
      <c r="F521" s="22"/>
    </row>
    <row r="522" customFormat="false" ht="15" hidden="false" customHeight="true" outlineLevel="0" collapsed="false">
      <c r="A522" s="15" t="str">
        <f aca="false">IF($B522="","",COUNT($B$6:$B522))</f>
        <v/>
      </c>
      <c r="B522" s="30"/>
      <c r="C522" s="17"/>
      <c r="D522" s="17"/>
      <c r="E522" s="17"/>
      <c r="F522" s="21"/>
    </row>
    <row r="523" customFormat="false" ht="15" hidden="false" customHeight="true" outlineLevel="0" collapsed="false">
      <c r="A523" s="15" t="str">
        <f aca="false">IF($B523="","",COUNT($B$6:$B523))</f>
        <v/>
      </c>
      <c r="B523" s="31"/>
      <c r="C523" s="20"/>
      <c r="D523" s="20"/>
      <c r="E523" s="20"/>
      <c r="F523" s="22"/>
    </row>
    <row r="524" customFormat="false" ht="15" hidden="false" customHeight="true" outlineLevel="0" collapsed="false">
      <c r="A524" s="15" t="str">
        <f aca="false">IF($B524="","",COUNT($B$6:$B524))</f>
        <v/>
      </c>
      <c r="B524" s="30"/>
      <c r="C524" s="17"/>
      <c r="D524" s="17"/>
      <c r="E524" s="17"/>
      <c r="F524" s="21"/>
    </row>
    <row r="525" customFormat="false" ht="15" hidden="false" customHeight="true" outlineLevel="0" collapsed="false">
      <c r="A525" s="15" t="str">
        <f aca="false">IF($B525="","",COUNT($B$6:$B525))</f>
        <v/>
      </c>
      <c r="B525" s="31"/>
      <c r="C525" s="20"/>
      <c r="D525" s="20"/>
      <c r="E525" s="20"/>
      <c r="F525" s="22"/>
    </row>
    <row r="526" customFormat="false" ht="15" hidden="false" customHeight="true" outlineLevel="0" collapsed="false">
      <c r="A526" s="15" t="str">
        <f aca="false">IF($B526="","",COUNT($B$6:$B526))</f>
        <v/>
      </c>
      <c r="B526" s="30"/>
      <c r="C526" s="17"/>
      <c r="D526" s="17"/>
      <c r="E526" s="17"/>
      <c r="F526" s="21"/>
    </row>
    <row r="527" customFormat="false" ht="15" hidden="false" customHeight="true" outlineLevel="0" collapsed="false">
      <c r="A527" s="15" t="str">
        <f aca="false">IF($B527="","",COUNT($B$6:$B527))</f>
        <v/>
      </c>
      <c r="B527" s="31"/>
      <c r="C527" s="20"/>
      <c r="D527" s="20"/>
      <c r="E527" s="20"/>
      <c r="F527" s="22"/>
    </row>
    <row r="528" customFormat="false" ht="15" hidden="false" customHeight="true" outlineLevel="0" collapsed="false">
      <c r="A528" s="15" t="str">
        <f aca="false">IF($B528="","",COUNT($B$6:$B528))</f>
        <v/>
      </c>
      <c r="B528" s="30"/>
      <c r="C528" s="17"/>
      <c r="D528" s="17"/>
      <c r="E528" s="17"/>
      <c r="F528" s="21"/>
    </row>
    <row r="529" customFormat="false" ht="15" hidden="false" customHeight="true" outlineLevel="0" collapsed="false">
      <c r="A529" s="15" t="str">
        <f aca="false">IF($B529="","",COUNT($B$6:$B529))</f>
        <v/>
      </c>
      <c r="B529" s="31"/>
      <c r="C529" s="20"/>
      <c r="D529" s="20"/>
      <c r="E529" s="20"/>
      <c r="F529" s="22"/>
    </row>
    <row r="530" customFormat="false" ht="15" hidden="false" customHeight="true" outlineLevel="0" collapsed="false">
      <c r="A530" s="15" t="str">
        <f aca="false">IF($B530="","",COUNT($B$6:$B530))</f>
        <v/>
      </c>
      <c r="B530" s="30"/>
      <c r="C530" s="17"/>
      <c r="D530" s="17"/>
      <c r="E530" s="17"/>
      <c r="F530" s="21"/>
    </row>
    <row r="531" customFormat="false" ht="15" hidden="false" customHeight="true" outlineLevel="0" collapsed="false">
      <c r="A531" s="15" t="str">
        <f aca="false">IF($B531="","",COUNT($B$6:$B531))</f>
        <v/>
      </c>
      <c r="B531" s="31"/>
      <c r="C531" s="20"/>
      <c r="D531" s="20"/>
      <c r="E531" s="20"/>
      <c r="F531" s="22"/>
    </row>
    <row r="532" customFormat="false" ht="15" hidden="false" customHeight="true" outlineLevel="0" collapsed="false">
      <c r="A532" s="15" t="str">
        <f aca="false">IF($B532="","",COUNT($B$6:$B532))</f>
        <v/>
      </c>
      <c r="B532" s="30"/>
      <c r="C532" s="17"/>
      <c r="D532" s="17"/>
      <c r="E532" s="17"/>
      <c r="F532" s="21"/>
    </row>
    <row r="533" customFormat="false" ht="15" hidden="false" customHeight="true" outlineLevel="0" collapsed="false">
      <c r="A533" s="15" t="str">
        <f aca="false">IF($B533="","",COUNT($B$6:$B533))</f>
        <v/>
      </c>
      <c r="B533" s="31"/>
      <c r="C533" s="20"/>
      <c r="D533" s="20"/>
      <c r="E533" s="20"/>
      <c r="F533" s="22"/>
    </row>
    <row r="534" customFormat="false" ht="15" hidden="false" customHeight="true" outlineLevel="0" collapsed="false">
      <c r="A534" s="15" t="str">
        <f aca="false">IF($B534="","",COUNT($B$6:$B534))</f>
        <v/>
      </c>
      <c r="B534" s="30"/>
      <c r="C534" s="17"/>
      <c r="D534" s="17"/>
      <c r="E534" s="17"/>
      <c r="F534" s="21"/>
    </row>
    <row r="535" customFormat="false" ht="15" hidden="false" customHeight="true" outlineLevel="0" collapsed="false">
      <c r="A535" s="15" t="str">
        <f aca="false">IF($B535="","",COUNT($B$6:$B535))</f>
        <v/>
      </c>
      <c r="B535" s="31"/>
      <c r="C535" s="20"/>
      <c r="D535" s="20"/>
      <c r="E535" s="20"/>
      <c r="F535" s="22"/>
    </row>
    <row r="536" customFormat="false" ht="15" hidden="false" customHeight="true" outlineLevel="0" collapsed="false">
      <c r="A536" s="15" t="str">
        <f aca="false">IF($B536="","",COUNT($B$6:$B536))</f>
        <v/>
      </c>
      <c r="B536" s="30"/>
      <c r="C536" s="17"/>
      <c r="D536" s="17"/>
      <c r="E536" s="17"/>
      <c r="F536" s="21"/>
    </row>
    <row r="537" customFormat="false" ht="15" hidden="false" customHeight="true" outlineLevel="0" collapsed="false">
      <c r="A537" s="15" t="str">
        <f aca="false">IF($B537="","",COUNT($B$6:$B537))</f>
        <v/>
      </c>
      <c r="B537" s="31"/>
      <c r="C537" s="20"/>
      <c r="D537" s="20"/>
      <c r="E537" s="20"/>
      <c r="F537" s="22"/>
    </row>
    <row r="538" customFormat="false" ht="15" hidden="false" customHeight="true" outlineLevel="0" collapsed="false">
      <c r="A538" s="15" t="str">
        <f aca="false">IF($B538="","",COUNT($B$6:$B538))</f>
        <v/>
      </c>
      <c r="B538" s="30"/>
      <c r="C538" s="17"/>
      <c r="D538" s="17"/>
      <c r="E538" s="17"/>
      <c r="F538" s="21"/>
    </row>
    <row r="539" customFormat="false" ht="15" hidden="false" customHeight="true" outlineLevel="0" collapsed="false">
      <c r="A539" s="15" t="str">
        <f aca="false">IF($B539="","",COUNT($B$6:$B539))</f>
        <v/>
      </c>
      <c r="B539" s="31"/>
      <c r="C539" s="20"/>
      <c r="D539" s="20"/>
      <c r="E539" s="20"/>
      <c r="F539" s="22"/>
    </row>
    <row r="540" customFormat="false" ht="15" hidden="false" customHeight="true" outlineLevel="0" collapsed="false">
      <c r="A540" s="15" t="str">
        <f aca="false">IF($B540="","",COUNT($B$6:$B540))</f>
        <v/>
      </c>
      <c r="B540" s="30"/>
      <c r="C540" s="17"/>
      <c r="D540" s="17"/>
      <c r="E540" s="17"/>
      <c r="F540" s="21"/>
    </row>
    <row r="541" customFormat="false" ht="15" hidden="false" customHeight="true" outlineLevel="0" collapsed="false">
      <c r="A541" s="15" t="str">
        <f aca="false">IF($B541="","",COUNT($B$6:$B541))</f>
        <v/>
      </c>
      <c r="B541" s="31"/>
      <c r="C541" s="20"/>
      <c r="D541" s="20"/>
      <c r="E541" s="20"/>
      <c r="F541" s="22"/>
    </row>
    <row r="542" customFormat="false" ht="15" hidden="false" customHeight="true" outlineLevel="0" collapsed="false">
      <c r="A542" s="15" t="str">
        <f aca="false">IF($B542="","",COUNT($B$6:$B542))</f>
        <v/>
      </c>
      <c r="B542" s="30"/>
      <c r="C542" s="17"/>
      <c r="D542" s="17"/>
      <c r="E542" s="17"/>
      <c r="F542" s="21"/>
    </row>
    <row r="543" customFormat="false" ht="15" hidden="false" customHeight="true" outlineLevel="0" collapsed="false">
      <c r="A543" s="15" t="str">
        <f aca="false">IF($B543="","",COUNT($B$6:$B543))</f>
        <v/>
      </c>
      <c r="B543" s="31"/>
      <c r="C543" s="20"/>
      <c r="D543" s="20"/>
      <c r="E543" s="20"/>
      <c r="F543" s="22"/>
    </row>
    <row r="544" customFormat="false" ht="15" hidden="false" customHeight="true" outlineLevel="0" collapsed="false">
      <c r="A544" s="15" t="str">
        <f aca="false">IF($B544="","",COUNT($B$6:$B544))</f>
        <v/>
      </c>
      <c r="B544" s="30"/>
      <c r="C544" s="17"/>
      <c r="D544" s="17"/>
      <c r="E544" s="17"/>
      <c r="F544" s="21"/>
    </row>
    <row r="545" customFormat="false" ht="15" hidden="false" customHeight="true" outlineLevel="0" collapsed="false">
      <c r="A545" s="15" t="str">
        <f aca="false">IF($B545="","",COUNT($B$6:$B545))</f>
        <v/>
      </c>
      <c r="B545" s="31"/>
      <c r="C545" s="20"/>
      <c r="D545" s="20"/>
      <c r="E545" s="20"/>
      <c r="F545" s="22"/>
    </row>
    <row r="546" customFormat="false" ht="15" hidden="false" customHeight="true" outlineLevel="0" collapsed="false">
      <c r="A546" s="15" t="str">
        <f aca="false">IF($B546="","",COUNT($B$6:$B546))</f>
        <v/>
      </c>
      <c r="B546" s="30"/>
      <c r="C546" s="17"/>
      <c r="D546" s="17"/>
      <c r="E546" s="17"/>
      <c r="F546" s="21"/>
    </row>
    <row r="547" customFormat="false" ht="15" hidden="false" customHeight="true" outlineLevel="0" collapsed="false">
      <c r="A547" s="15" t="str">
        <f aca="false">IF($B547="","",COUNT($B$6:$B547))</f>
        <v/>
      </c>
      <c r="B547" s="31"/>
      <c r="C547" s="20"/>
      <c r="D547" s="20"/>
      <c r="E547" s="20"/>
      <c r="F547" s="22"/>
    </row>
    <row r="548" customFormat="false" ht="15" hidden="false" customHeight="true" outlineLevel="0" collapsed="false">
      <c r="A548" s="15" t="str">
        <f aca="false">IF($B548="","",COUNT($B$6:$B548))</f>
        <v/>
      </c>
      <c r="B548" s="30"/>
      <c r="C548" s="17"/>
      <c r="D548" s="17"/>
      <c r="E548" s="17"/>
      <c r="F548" s="21"/>
    </row>
    <row r="549" customFormat="false" ht="15" hidden="false" customHeight="true" outlineLevel="0" collapsed="false">
      <c r="A549" s="15" t="str">
        <f aca="false">IF($B549="","",COUNT($B$6:$B549))</f>
        <v/>
      </c>
      <c r="B549" s="31"/>
      <c r="C549" s="20"/>
      <c r="D549" s="20"/>
      <c r="E549" s="20"/>
      <c r="F549" s="22"/>
    </row>
    <row r="550" customFormat="false" ht="15" hidden="false" customHeight="true" outlineLevel="0" collapsed="false">
      <c r="A550" s="15" t="str">
        <f aca="false">IF($B550="","",COUNT($B$6:$B550))</f>
        <v/>
      </c>
      <c r="B550" s="30"/>
      <c r="C550" s="17"/>
      <c r="D550" s="17"/>
      <c r="E550" s="17"/>
      <c r="F550" s="21"/>
    </row>
    <row r="551" customFormat="false" ht="15" hidden="false" customHeight="true" outlineLevel="0" collapsed="false">
      <c r="A551" s="15" t="str">
        <f aca="false">IF($B551="","",COUNT($B$6:$B551))</f>
        <v/>
      </c>
      <c r="B551" s="31"/>
      <c r="C551" s="20"/>
      <c r="D551" s="20"/>
      <c r="E551" s="20"/>
      <c r="F551" s="22"/>
    </row>
    <row r="552" customFormat="false" ht="15" hidden="false" customHeight="true" outlineLevel="0" collapsed="false">
      <c r="A552" s="15" t="str">
        <f aca="false">IF($B552="","",COUNT($B$6:$B552))</f>
        <v/>
      </c>
      <c r="B552" s="30"/>
      <c r="C552" s="17"/>
      <c r="D552" s="17"/>
      <c r="E552" s="17"/>
      <c r="F552" s="21"/>
    </row>
    <row r="553" customFormat="false" ht="15" hidden="false" customHeight="true" outlineLevel="0" collapsed="false">
      <c r="A553" s="15" t="str">
        <f aca="false">IF($B553="","",COUNT($B$6:$B553))</f>
        <v/>
      </c>
      <c r="B553" s="31"/>
      <c r="C553" s="20"/>
      <c r="D553" s="20"/>
      <c r="E553" s="20"/>
      <c r="F553" s="22"/>
    </row>
    <row r="554" customFormat="false" ht="15" hidden="false" customHeight="true" outlineLevel="0" collapsed="false">
      <c r="A554" s="15" t="str">
        <f aca="false">IF($B554="","",COUNT($B$6:$B554))</f>
        <v/>
      </c>
      <c r="B554" s="30"/>
      <c r="C554" s="17"/>
      <c r="D554" s="17"/>
      <c r="E554" s="17"/>
      <c r="F554" s="21"/>
    </row>
    <row r="555" customFormat="false" ht="15" hidden="false" customHeight="true" outlineLevel="0" collapsed="false">
      <c r="A555" s="15" t="str">
        <f aca="false">IF($B555="","",COUNT($B$6:$B555))</f>
        <v/>
      </c>
      <c r="B555" s="31"/>
      <c r="C555" s="20"/>
      <c r="D555" s="20"/>
      <c r="E555" s="20"/>
      <c r="F555" s="22"/>
    </row>
    <row r="556" customFormat="false" ht="15" hidden="false" customHeight="true" outlineLevel="0" collapsed="false">
      <c r="A556" s="15" t="str">
        <f aca="false">IF($B556="","",COUNT($B$6:$B556))</f>
        <v/>
      </c>
      <c r="B556" s="30"/>
      <c r="C556" s="17"/>
      <c r="D556" s="17"/>
      <c r="E556" s="17"/>
      <c r="F556" s="21"/>
    </row>
    <row r="557" customFormat="false" ht="15" hidden="false" customHeight="true" outlineLevel="0" collapsed="false">
      <c r="A557" s="15" t="str">
        <f aca="false">IF($B557="","",COUNT($B$6:$B557))</f>
        <v/>
      </c>
      <c r="B557" s="31"/>
      <c r="C557" s="20"/>
      <c r="D557" s="20"/>
      <c r="E557" s="20"/>
      <c r="F557" s="22"/>
    </row>
    <row r="558" customFormat="false" ht="15" hidden="false" customHeight="true" outlineLevel="0" collapsed="false">
      <c r="A558" s="15" t="str">
        <f aca="false">IF($B558="","",COUNT($B$6:$B558))</f>
        <v/>
      </c>
      <c r="B558" s="30"/>
      <c r="C558" s="17"/>
      <c r="D558" s="17"/>
      <c r="E558" s="17"/>
      <c r="F558" s="21"/>
    </row>
    <row r="559" customFormat="false" ht="15" hidden="false" customHeight="true" outlineLevel="0" collapsed="false">
      <c r="A559" s="15" t="str">
        <f aca="false">IF($B559="","",COUNT($B$6:$B559))</f>
        <v/>
      </c>
      <c r="B559" s="31"/>
      <c r="C559" s="20"/>
      <c r="D559" s="20"/>
      <c r="E559" s="20"/>
      <c r="F559" s="22"/>
    </row>
    <row r="560" customFormat="false" ht="15" hidden="false" customHeight="true" outlineLevel="0" collapsed="false">
      <c r="A560" s="15" t="str">
        <f aca="false">IF($B560="","",COUNT($B$6:$B560))</f>
        <v/>
      </c>
      <c r="B560" s="30"/>
      <c r="C560" s="17"/>
      <c r="D560" s="17"/>
      <c r="E560" s="17"/>
      <c r="F560" s="21"/>
    </row>
    <row r="561" customFormat="false" ht="15" hidden="false" customHeight="true" outlineLevel="0" collapsed="false">
      <c r="A561" s="15" t="str">
        <f aca="false">IF($B561="","",COUNT($B$6:$B561))</f>
        <v/>
      </c>
      <c r="B561" s="31"/>
      <c r="C561" s="20"/>
      <c r="D561" s="20"/>
      <c r="E561" s="20"/>
      <c r="F561" s="22"/>
    </row>
    <row r="562" customFormat="false" ht="15" hidden="false" customHeight="true" outlineLevel="0" collapsed="false">
      <c r="A562" s="15" t="str">
        <f aca="false">IF($B562="","",COUNT($B$6:$B562))</f>
        <v/>
      </c>
      <c r="B562" s="30"/>
      <c r="C562" s="17"/>
      <c r="D562" s="17"/>
      <c r="E562" s="17"/>
      <c r="F562" s="21"/>
    </row>
    <row r="563" customFormat="false" ht="15" hidden="false" customHeight="true" outlineLevel="0" collapsed="false">
      <c r="A563" s="15" t="str">
        <f aca="false">IF($B563="","",COUNT($B$6:$B563))</f>
        <v/>
      </c>
      <c r="B563" s="31"/>
      <c r="C563" s="20"/>
      <c r="D563" s="20"/>
      <c r="E563" s="20"/>
      <c r="F563" s="22"/>
    </row>
    <row r="564" customFormat="false" ht="15" hidden="false" customHeight="true" outlineLevel="0" collapsed="false">
      <c r="A564" s="15" t="str">
        <f aca="false">IF($B564="","",COUNT($B$6:$B564))</f>
        <v/>
      </c>
      <c r="B564" s="30"/>
      <c r="C564" s="17"/>
      <c r="D564" s="17"/>
      <c r="E564" s="17"/>
      <c r="F564" s="21"/>
    </row>
    <row r="565" customFormat="false" ht="15" hidden="false" customHeight="true" outlineLevel="0" collapsed="false">
      <c r="A565" s="15" t="str">
        <f aca="false">IF($B565="","",COUNT($B$6:$B565))</f>
        <v/>
      </c>
      <c r="B565" s="31"/>
      <c r="C565" s="20"/>
      <c r="D565" s="20"/>
      <c r="E565" s="20"/>
      <c r="F565" s="22"/>
    </row>
    <row r="566" customFormat="false" ht="15" hidden="false" customHeight="true" outlineLevel="0" collapsed="false">
      <c r="A566" s="15" t="str">
        <f aca="false">IF($B566="","",COUNT($B$6:$B566))</f>
        <v/>
      </c>
      <c r="B566" s="30"/>
      <c r="C566" s="17"/>
      <c r="D566" s="17"/>
      <c r="E566" s="17"/>
      <c r="F566" s="21"/>
    </row>
    <row r="567" customFormat="false" ht="15" hidden="false" customHeight="true" outlineLevel="0" collapsed="false">
      <c r="A567" s="15" t="str">
        <f aca="false">IF($B567="","",COUNT($B$6:$B567))</f>
        <v/>
      </c>
      <c r="B567" s="31"/>
      <c r="C567" s="20"/>
      <c r="D567" s="20"/>
      <c r="E567" s="20"/>
      <c r="F567" s="22"/>
    </row>
    <row r="568" customFormat="false" ht="15" hidden="false" customHeight="true" outlineLevel="0" collapsed="false">
      <c r="A568" s="15" t="str">
        <f aca="false">IF($B568="","",COUNT($B$6:$B568))</f>
        <v/>
      </c>
      <c r="B568" s="30"/>
      <c r="C568" s="17"/>
      <c r="D568" s="17"/>
      <c r="E568" s="17"/>
      <c r="F568" s="21"/>
    </row>
    <row r="569" customFormat="false" ht="15" hidden="false" customHeight="true" outlineLevel="0" collapsed="false">
      <c r="A569" s="15" t="str">
        <f aca="false">IF($B569="","",COUNT($B$6:$B569))</f>
        <v/>
      </c>
      <c r="B569" s="31"/>
      <c r="C569" s="20"/>
      <c r="D569" s="20"/>
      <c r="E569" s="20"/>
      <c r="F569" s="22"/>
    </row>
    <row r="570" customFormat="false" ht="15" hidden="false" customHeight="true" outlineLevel="0" collapsed="false">
      <c r="A570" s="15" t="str">
        <f aca="false">IF($B570="","",COUNT($B$6:$B570))</f>
        <v/>
      </c>
      <c r="B570" s="30"/>
      <c r="C570" s="17"/>
      <c r="D570" s="17"/>
      <c r="E570" s="17"/>
      <c r="F570" s="21"/>
    </row>
    <row r="571" customFormat="false" ht="15" hidden="false" customHeight="true" outlineLevel="0" collapsed="false">
      <c r="A571" s="15" t="str">
        <f aca="false">IF($B571="","",COUNT($B$6:$B571))</f>
        <v/>
      </c>
      <c r="B571" s="31"/>
      <c r="C571" s="20"/>
      <c r="D571" s="20"/>
      <c r="E571" s="20"/>
      <c r="F571" s="22"/>
    </row>
    <row r="572" customFormat="false" ht="15" hidden="false" customHeight="true" outlineLevel="0" collapsed="false">
      <c r="A572" s="15" t="str">
        <f aca="false">IF($B572="","",COUNT($B$6:$B572))</f>
        <v/>
      </c>
      <c r="B572" s="30"/>
      <c r="C572" s="17"/>
      <c r="D572" s="17"/>
      <c r="E572" s="17"/>
      <c r="F572" s="21"/>
    </row>
    <row r="573" customFormat="false" ht="15" hidden="false" customHeight="true" outlineLevel="0" collapsed="false">
      <c r="A573" s="15" t="str">
        <f aca="false">IF($B573="","",COUNT($B$6:$B573))</f>
        <v/>
      </c>
      <c r="B573" s="31"/>
      <c r="C573" s="20"/>
      <c r="D573" s="20"/>
      <c r="E573" s="20"/>
      <c r="F573" s="22"/>
    </row>
    <row r="574" customFormat="false" ht="15" hidden="false" customHeight="true" outlineLevel="0" collapsed="false">
      <c r="A574" s="15" t="str">
        <f aca="false">IF($B574="","",COUNT($B$6:$B574))</f>
        <v/>
      </c>
      <c r="B574" s="30"/>
      <c r="C574" s="17"/>
      <c r="D574" s="17"/>
      <c r="E574" s="17"/>
      <c r="F574" s="21"/>
    </row>
    <row r="575" customFormat="false" ht="15" hidden="false" customHeight="true" outlineLevel="0" collapsed="false">
      <c r="A575" s="15" t="str">
        <f aca="false">IF($B575="","",COUNT($B$6:$B575))</f>
        <v/>
      </c>
      <c r="B575" s="31"/>
      <c r="C575" s="20"/>
      <c r="D575" s="20"/>
      <c r="E575" s="20"/>
      <c r="F575" s="22"/>
    </row>
    <row r="576" customFormat="false" ht="15" hidden="false" customHeight="true" outlineLevel="0" collapsed="false">
      <c r="A576" s="15" t="str">
        <f aca="false">IF($B576="","",COUNT($B$6:$B576))</f>
        <v/>
      </c>
      <c r="B576" s="30"/>
      <c r="C576" s="17"/>
      <c r="D576" s="17"/>
      <c r="E576" s="17"/>
      <c r="F576" s="21"/>
    </row>
    <row r="577" customFormat="false" ht="15" hidden="false" customHeight="true" outlineLevel="0" collapsed="false">
      <c r="A577" s="15" t="str">
        <f aca="false">IF($B577="","",COUNT($B$6:$B577))</f>
        <v/>
      </c>
      <c r="B577" s="31"/>
      <c r="C577" s="20"/>
      <c r="D577" s="20"/>
      <c r="E577" s="20"/>
      <c r="F577" s="22"/>
    </row>
    <row r="578" customFormat="false" ht="15" hidden="false" customHeight="true" outlineLevel="0" collapsed="false">
      <c r="A578" s="15" t="str">
        <f aca="false">IF($B578="","",COUNT($B$6:$B578))</f>
        <v/>
      </c>
      <c r="B578" s="30"/>
      <c r="C578" s="17"/>
      <c r="D578" s="17"/>
      <c r="E578" s="17"/>
      <c r="F578" s="21"/>
    </row>
    <row r="579" customFormat="false" ht="15" hidden="false" customHeight="true" outlineLevel="0" collapsed="false">
      <c r="A579" s="15" t="str">
        <f aca="false">IF($B579="","",COUNT($B$6:$B579))</f>
        <v/>
      </c>
      <c r="B579" s="31"/>
      <c r="C579" s="20"/>
      <c r="D579" s="20"/>
      <c r="E579" s="20"/>
      <c r="F579" s="22"/>
    </row>
    <row r="580" customFormat="false" ht="15" hidden="false" customHeight="true" outlineLevel="0" collapsed="false">
      <c r="A580" s="15" t="str">
        <f aca="false">IF($B580="","",COUNT($B$6:$B580))</f>
        <v/>
      </c>
      <c r="B580" s="30"/>
      <c r="C580" s="17"/>
      <c r="D580" s="17"/>
      <c r="E580" s="17"/>
      <c r="F580" s="21"/>
    </row>
    <row r="581" customFormat="false" ht="15" hidden="false" customHeight="true" outlineLevel="0" collapsed="false">
      <c r="A581" s="15" t="str">
        <f aca="false">IF($B581="","",COUNT($B$6:$B581))</f>
        <v/>
      </c>
      <c r="B581" s="31"/>
      <c r="C581" s="20"/>
      <c r="D581" s="20"/>
      <c r="E581" s="20"/>
      <c r="F581" s="22"/>
    </row>
    <row r="582" customFormat="false" ht="15" hidden="false" customHeight="true" outlineLevel="0" collapsed="false">
      <c r="A582" s="15" t="str">
        <f aca="false">IF($B582="","",COUNT($B$6:$B582))</f>
        <v/>
      </c>
      <c r="B582" s="30"/>
      <c r="C582" s="17"/>
      <c r="D582" s="17"/>
      <c r="E582" s="17"/>
      <c r="F582" s="21"/>
    </row>
    <row r="583" customFormat="false" ht="15" hidden="false" customHeight="true" outlineLevel="0" collapsed="false">
      <c r="A583" s="15" t="str">
        <f aca="false">IF($B583="","",COUNT($B$6:$B583))</f>
        <v/>
      </c>
      <c r="B583" s="31"/>
      <c r="C583" s="20"/>
      <c r="D583" s="20"/>
      <c r="E583" s="20"/>
      <c r="F583" s="22"/>
    </row>
    <row r="584" customFormat="false" ht="15" hidden="false" customHeight="true" outlineLevel="0" collapsed="false">
      <c r="A584" s="15" t="str">
        <f aca="false">IF($B584="","",COUNT($B$6:$B584))</f>
        <v/>
      </c>
      <c r="B584" s="30"/>
      <c r="C584" s="17"/>
      <c r="D584" s="17"/>
      <c r="E584" s="17"/>
      <c r="F584" s="21"/>
    </row>
    <row r="585" customFormat="false" ht="15" hidden="false" customHeight="true" outlineLevel="0" collapsed="false">
      <c r="A585" s="15" t="str">
        <f aca="false">IF($B585="","",COUNT($B$6:$B585))</f>
        <v/>
      </c>
      <c r="B585" s="31"/>
      <c r="C585" s="20"/>
      <c r="D585" s="20"/>
      <c r="E585" s="20"/>
      <c r="F585" s="22"/>
    </row>
    <row r="586" customFormat="false" ht="15" hidden="false" customHeight="true" outlineLevel="0" collapsed="false">
      <c r="A586" s="15" t="str">
        <f aca="false">IF($B586="","",COUNT($B$6:$B586))</f>
        <v/>
      </c>
      <c r="B586" s="30"/>
      <c r="C586" s="17"/>
      <c r="D586" s="17"/>
      <c r="E586" s="17"/>
      <c r="F586" s="21"/>
    </row>
    <row r="587" customFormat="false" ht="15" hidden="false" customHeight="true" outlineLevel="0" collapsed="false">
      <c r="A587" s="15" t="str">
        <f aca="false">IF($B587="","",COUNT($B$6:$B587))</f>
        <v/>
      </c>
      <c r="B587" s="31"/>
      <c r="C587" s="20"/>
      <c r="D587" s="20"/>
      <c r="E587" s="20"/>
      <c r="F587" s="22"/>
    </row>
    <row r="588" customFormat="false" ht="15" hidden="false" customHeight="true" outlineLevel="0" collapsed="false">
      <c r="A588" s="15" t="str">
        <f aca="false">IF($B588="","",COUNT($B$6:$B588))</f>
        <v/>
      </c>
      <c r="B588" s="30"/>
      <c r="C588" s="17"/>
      <c r="D588" s="17"/>
      <c r="E588" s="17"/>
      <c r="F588" s="21"/>
    </row>
    <row r="589" customFormat="false" ht="15" hidden="false" customHeight="true" outlineLevel="0" collapsed="false">
      <c r="A589" s="15" t="str">
        <f aca="false">IF($B589="","",COUNT($B$6:$B589))</f>
        <v/>
      </c>
      <c r="B589" s="31"/>
      <c r="C589" s="20"/>
      <c r="D589" s="20"/>
      <c r="E589" s="20"/>
      <c r="F589" s="22"/>
    </row>
    <row r="590" customFormat="false" ht="15" hidden="false" customHeight="true" outlineLevel="0" collapsed="false">
      <c r="A590" s="15" t="str">
        <f aca="false">IF($B590="","",COUNT($B$6:$B590))</f>
        <v/>
      </c>
      <c r="B590" s="30"/>
      <c r="C590" s="17"/>
      <c r="D590" s="17"/>
      <c r="E590" s="17"/>
      <c r="F590" s="21"/>
    </row>
    <row r="591" customFormat="false" ht="15" hidden="false" customHeight="true" outlineLevel="0" collapsed="false">
      <c r="A591" s="15" t="str">
        <f aca="false">IF($B591="","",COUNT($B$6:$B591))</f>
        <v/>
      </c>
      <c r="B591" s="31"/>
      <c r="C591" s="20"/>
      <c r="D591" s="20"/>
      <c r="E591" s="20"/>
      <c r="F591" s="22"/>
    </row>
    <row r="592" customFormat="false" ht="15" hidden="false" customHeight="true" outlineLevel="0" collapsed="false">
      <c r="A592" s="15" t="str">
        <f aca="false">IF($B592="","",COUNT($B$6:$B592))</f>
        <v/>
      </c>
      <c r="B592" s="30"/>
      <c r="C592" s="17"/>
      <c r="D592" s="17"/>
      <c r="E592" s="17"/>
      <c r="F592" s="21"/>
    </row>
    <row r="593" customFormat="false" ht="15" hidden="false" customHeight="true" outlineLevel="0" collapsed="false">
      <c r="A593" s="15" t="str">
        <f aca="false">IF($B593="","",COUNT($B$6:$B593))</f>
        <v/>
      </c>
      <c r="B593" s="31"/>
      <c r="C593" s="20"/>
      <c r="D593" s="20"/>
      <c r="E593" s="20"/>
      <c r="F593" s="22"/>
    </row>
    <row r="594" customFormat="false" ht="15" hidden="false" customHeight="true" outlineLevel="0" collapsed="false">
      <c r="A594" s="15" t="str">
        <f aca="false">IF($B594="","",COUNT($B$6:$B594))</f>
        <v/>
      </c>
      <c r="B594" s="30"/>
      <c r="C594" s="17"/>
      <c r="D594" s="17"/>
      <c r="E594" s="17"/>
      <c r="F594" s="21"/>
    </row>
    <row r="595" customFormat="false" ht="15" hidden="false" customHeight="true" outlineLevel="0" collapsed="false">
      <c r="A595" s="15" t="str">
        <f aca="false">IF($B595="","",COUNT($B$6:$B595))</f>
        <v/>
      </c>
      <c r="B595" s="31"/>
      <c r="C595" s="20"/>
      <c r="D595" s="20"/>
      <c r="E595" s="20"/>
      <c r="F595" s="22"/>
    </row>
    <row r="596" customFormat="false" ht="15" hidden="false" customHeight="true" outlineLevel="0" collapsed="false">
      <c r="A596" s="15" t="str">
        <f aca="false">IF($B596="","",COUNT($B$6:$B596))</f>
        <v/>
      </c>
      <c r="B596" s="30"/>
      <c r="C596" s="17"/>
      <c r="D596" s="17"/>
      <c r="E596" s="17"/>
      <c r="F596" s="21"/>
    </row>
    <row r="597" customFormat="false" ht="15" hidden="false" customHeight="true" outlineLevel="0" collapsed="false">
      <c r="A597" s="15" t="str">
        <f aca="false">IF($B597="","",COUNT($B$6:$B597))</f>
        <v/>
      </c>
      <c r="B597" s="31"/>
      <c r="C597" s="20"/>
      <c r="D597" s="20"/>
      <c r="E597" s="20"/>
      <c r="F597" s="22"/>
    </row>
    <row r="598" customFormat="false" ht="15" hidden="false" customHeight="true" outlineLevel="0" collapsed="false">
      <c r="A598" s="15" t="str">
        <f aca="false">IF($B598="","",COUNT($B$6:$B598))</f>
        <v/>
      </c>
      <c r="B598" s="30"/>
      <c r="C598" s="17"/>
      <c r="D598" s="17"/>
      <c r="E598" s="17"/>
      <c r="F598" s="21"/>
    </row>
    <row r="599" customFormat="false" ht="15" hidden="false" customHeight="true" outlineLevel="0" collapsed="false">
      <c r="A599" s="15" t="str">
        <f aca="false">IF($B599="","",COUNT($B$6:$B599))</f>
        <v/>
      </c>
      <c r="B599" s="31"/>
      <c r="C599" s="20"/>
      <c r="D599" s="20"/>
      <c r="E599" s="20"/>
      <c r="F599" s="22"/>
    </row>
    <row r="600" customFormat="false" ht="15" hidden="false" customHeight="true" outlineLevel="0" collapsed="false">
      <c r="A600" s="15" t="str">
        <f aca="false">IF($B600="","",COUNT($B$6:$B600))</f>
        <v/>
      </c>
      <c r="B600" s="30"/>
      <c r="C600" s="17"/>
      <c r="D600" s="17"/>
      <c r="E600" s="17"/>
      <c r="F600" s="21"/>
    </row>
    <row r="601" customFormat="false" ht="15" hidden="false" customHeight="true" outlineLevel="0" collapsed="false">
      <c r="A601" s="15" t="str">
        <f aca="false">IF($B601="","",COUNT($B$6:$B601))</f>
        <v/>
      </c>
      <c r="B601" s="31"/>
      <c r="C601" s="20"/>
      <c r="D601" s="20"/>
      <c r="E601" s="20"/>
      <c r="F601" s="22"/>
    </row>
    <row r="602" customFormat="false" ht="15" hidden="false" customHeight="true" outlineLevel="0" collapsed="false">
      <c r="A602" s="15" t="str">
        <f aca="false">IF($B602="","",COUNT($B$6:$B602))</f>
        <v/>
      </c>
      <c r="B602" s="30"/>
      <c r="C602" s="17"/>
      <c r="D602" s="17"/>
      <c r="E602" s="17"/>
      <c r="F602" s="21"/>
    </row>
    <row r="603" customFormat="false" ht="15" hidden="false" customHeight="true" outlineLevel="0" collapsed="false">
      <c r="A603" s="15" t="str">
        <f aca="false">IF($B603="","",COUNT($B$6:$B603))</f>
        <v/>
      </c>
      <c r="B603" s="31"/>
      <c r="C603" s="20"/>
      <c r="D603" s="20"/>
      <c r="E603" s="20"/>
      <c r="F603" s="22"/>
    </row>
    <row r="604" customFormat="false" ht="15" hidden="false" customHeight="true" outlineLevel="0" collapsed="false">
      <c r="A604" s="15" t="str">
        <f aca="false">IF($B604="","",COUNT($B$6:$B604))</f>
        <v/>
      </c>
      <c r="B604" s="30"/>
      <c r="C604" s="17"/>
      <c r="D604" s="17"/>
      <c r="E604" s="17"/>
      <c r="F604" s="21"/>
    </row>
    <row r="605" customFormat="false" ht="15" hidden="false" customHeight="true" outlineLevel="0" collapsed="false">
      <c r="A605" s="15" t="str">
        <f aca="false">IF($B605="","",COUNT($B$6:$B605))</f>
        <v/>
      </c>
      <c r="B605" s="31"/>
      <c r="C605" s="20"/>
      <c r="D605" s="20"/>
      <c r="E605" s="20"/>
      <c r="F605" s="22"/>
    </row>
    <row r="606" customFormat="false" ht="21.75" hidden="false" customHeight="true" outlineLevel="0" collapsed="false">
      <c r="A606" s="23" t="s">
        <v>114</v>
      </c>
      <c r="B606" s="23"/>
      <c r="C606" s="23"/>
      <c r="D606" s="23"/>
      <c r="E606" s="23"/>
      <c r="F606" s="24" t="n">
        <f aca="false">SUM($F$6:$F$605)</f>
        <v>57370000</v>
      </c>
    </row>
  </sheetData>
  <autoFilter ref="A5:F605"/>
  <mergeCells count="3">
    <mergeCell ref="A1:F1"/>
    <mergeCell ref="A2:F2"/>
    <mergeCell ref="A606:E606"/>
  </mergeCells>
  <dataValidations count="2">
    <dataValidation allowBlank="true" error="Akun ini belum ada di Daftar Akun." errorStyle="stop" errorTitle="Akun tidak dikenal" operator="between" prompt="Pilih nama akun dari Daftar Akun." promptTitle="Akun" showDropDown="false" showErrorMessage="false" showInputMessage="false" sqref="D6:E605" type="list">
      <formula1>'Daftar Akun'!$C$6:$C$65</formula1>
      <formula2>0</formula2>
    </dataValidation>
    <dataValidation allowBlank="true" error="Nominal harus lebih besar dari nol." errorStyle="stop" errorTitle="Nominal tidak valid" operator="greaterThan" showDropDown="false" showErrorMessage="false" showInputMessage="false" sqref="F6:F605" type="decimal">
      <formula1>0</formula1>
      <formula2>0</formula2>
    </dataValidation>
  </dataValidations>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6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12"/>
    <col collapsed="false" customWidth="true" hidden="false" outlineLevel="0" max="3" min="3" style="1" width="34"/>
    <col collapsed="false" customWidth="true" hidden="false" outlineLevel="0" max="4" min="4" style="1" width="22"/>
    <col collapsed="false" customWidth="true" hidden="false" outlineLevel="0" max="5" min="5" style="1" width="10"/>
    <col collapsed="false" customWidth="true" hidden="false" outlineLevel="0" max="8" min="6" style="1" width="18"/>
  </cols>
  <sheetData>
    <row r="1" customFormat="false" ht="30" hidden="false" customHeight="true" outlineLevel="0" collapsed="false">
      <c r="A1" s="2" t="s">
        <v>115</v>
      </c>
      <c r="B1" s="2"/>
      <c r="C1" s="2"/>
      <c r="D1" s="2"/>
      <c r="E1" s="2"/>
      <c r="F1" s="2"/>
      <c r="G1" s="2"/>
      <c r="H1" s="2"/>
    </row>
    <row r="2" customFormat="false" ht="19.5" hidden="false" customHeight="true" outlineLevel="0" collapsed="false">
      <c r="A2" s="3" t="s">
        <v>116</v>
      </c>
      <c r="B2" s="3"/>
      <c r="C2" s="3"/>
      <c r="D2" s="3"/>
      <c r="E2" s="3"/>
      <c r="F2" s="3"/>
      <c r="G2" s="3"/>
      <c r="H2" s="3"/>
    </row>
    <row r="5" customFormat="false" ht="21.75" hidden="false" customHeight="true" outlineLevel="0" collapsed="false">
      <c r="A5" s="14" t="s">
        <v>31</v>
      </c>
      <c r="B5" s="14" t="s">
        <v>32</v>
      </c>
      <c r="C5" s="14" t="s">
        <v>33</v>
      </c>
      <c r="D5" s="14" t="s">
        <v>34</v>
      </c>
      <c r="E5" s="14" t="s">
        <v>35</v>
      </c>
      <c r="F5" s="14" t="s">
        <v>117</v>
      </c>
      <c r="G5" s="14" t="s">
        <v>118</v>
      </c>
      <c r="H5" s="14" t="s">
        <v>119</v>
      </c>
    </row>
    <row r="6" customFormat="false" ht="15" hidden="false" customHeight="true" outlineLevel="0" collapsed="false">
      <c r="A6" s="15" t="n">
        <f aca="false">IF($C6="","",COUNTIF($C$6:$C6,"?*"))</f>
        <v>1</v>
      </c>
      <c r="B6" s="15" t="str">
        <f aca="false">IF('Daftar Akun'!$C6="","",'Daftar Akun'!$B6)</f>
        <v>1-100</v>
      </c>
      <c r="C6" s="32" t="str">
        <f aca="false">IF('Daftar Akun'!$C6="","",'Daftar Akun'!$C6)</f>
        <v>Kas</v>
      </c>
      <c r="D6" s="32" t="str">
        <f aca="false">IF('Daftar Akun'!$C6="","",'Daftar Akun'!$D6)</f>
        <v>Aset Lancar</v>
      </c>
      <c r="E6" s="15" t="str">
        <f aca="false">IF('Daftar Akun'!$C6="","",'Daftar Akun'!$E6)</f>
        <v>D</v>
      </c>
      <c r="F6" s="33" t="n">
        <f aca="false">IF($C6="",0,SUMIFS(Jurnal!$F$6:$F$605,Jurnal!$D$6:$D$605,$C6)+IF('Daftar Akun'!$E6="D",N('Daftar Akun'!$F6),0))</f>
        <v>43900000</v>
      </c>
      <c r="G6" s="33" t="n">
        <f aca="false">IF($C6="",0,SUMIFS(Jurnal!$F$6:$F$605,Jurnal!$E$6:$E$605,$C6)+IF('Daftar Akun'!$E6="K",N('Daftar Akun'!$F6),0))</f>
        <v>14470000</v>
      </c>
      <c r="H6" s="34" t="n">
        <f aca="false">IF($C6="",0,IF($E6="D",$F6-$G6,$G6-$F6))</f>
        <v>29430000</v>
      </c>
    </row>
    <row r="7" customFormat="false" ht="15" hidden="false" customHeight="true" outlineLevel="0" collapsed="false">
      <c r="A7" s="15" t="n">
        <f aca="false">IF($C7="","",COUNTIF($C$6:$C7,"?*"))</f>
        <v>2</v>
      </c>
      <c r="B7" s="15" t="str">
        <f aca="false">IF('Daftar Akun'!$C7="","",'Daftar Akun'!$B7)</f>
        <v>1-110</v>
      </c>
      <c r="C7" s="32" t="str">
        <f aca="false">IF('Daftar Akun'!$C7="","",'Daftar Akun'!$C7)</f>
        <v>Bank</v>
      </c>
      <c r="D7" s="32" t="str">
        <f aca="false">IF('Daftar Akun'!$C7="","",'Daftar Akun'!$D7)</f>
        <v>Aset Lancar</v>
      </c>
      <c r="E7" s="15" t="str">
        <f aca="false">IF('Daftar Akun'!$C7="","",'Daftar Akun'!$E7)</f>
        <v>D</v>
      </c>
      <c r="F7" s="33" t="n">
        <f aca="false">IF($C7="",0,SUMIFS(Jurnal!$F$6:$F$605,Jurnal!$D$6:$D$605,$C7)+IF('Daftar Akun'!$E7="D",N('Daftar Akun'!$F7),0))</f>
        <v>49000000</v>
      </c>
      <c r="G7" s="33" t="n">
        <f aca="false">IF($C7="",0,SUMIFS(Jurnal!$F$6:$F$605,Jurnal!$E$6:$E$605,$C7)+IF('Daftar Akun'!$E7="K",N('Daftar Akun'!$F7),0))</f>
        <v>5500000</v>
      </c>
      <c r="H7" s="34" t="n">
        <f aca="false">IF($C7="",0,IF($E7="D",$F7-$G7,$G7-$F7))</f>
        <v>43500000</v>
      </c>
    </row>
    <row r="8" customFormat="false" ht="15" hidden="false" customHeight="true" outlineLevel="0" collapsed="false">
      <c r="A8" s="15" t="n">
        <f aca="false">IF($C8="","",COUNTIF($C$6:$C8,"?*"))</f>
        <v>3</v>
      </c>
      <c r="B8" s="15" t="str">
        <f aca="false">IF('Daftar Akun'!$C8="","",'Daftar Akun'!$B8)</f>
        <v>1-120</v>
      </c>
      <c r="C8" s="32" t="str">
        <f aca="false">IF('Daftar Akun'!$C8="","",'Daftar Akun'!$C8)</f>
        <v>Piutang Usaha</v>
      </c>
      <c r="D8" s="32" t="str">
        <f aca="false">IF('Daftar Akun'!$C8="","",'Daftar Akun'!$D8)</f>
        <v>Aset Lancar</v>
      </c>
      <c r="E8" s="15" t="str">
        <f aca="false">IF('Daftar Akun'!$C8="","",'Daftar Akun'!$E8)</f>
        <v>D</v>
      </c>
      <c r="F8" s="33" t="n">
        <f aca="false">IF($C8="",0,SUMIFS(Jurnal!$F$6:$F$605,Jurnal!$D$6:$D$605,$C8)+IF('Daftar Akun'!$E8="D",N('Daftar Akun'!$F8),0))</f>
        <v>9000000</v>
      </c>
      <c r="G8" s="33" t="n">
        <f aca="false">IF($C8="",0,SUMIFS(Jurnal!$F$6:$F$605,Jurnal!$E$6:$E$605,$C8)+IF('Daftar Akun'!$E8="K",N('Daftar Akun'!$F8),0))</f>
        <v>9000000</v>
      </c>
      <c r="H8" s="34" t="n">
        <f aca="false">IF($C8="",0,IF($E8="D",$F8-$G8,$G8-$F8))</f>
        <v>0</v>
      </c>
    </row>
    <row r="9" customFormat="false" ht="15" hidden="false" customHeight="true" outlineLevel="0" collapsed="false">
      <c r="A9" s="15" t="n">
        <f aca="false">IF($C9="","",COUNTIF($C$6:$C9,"?*"))</f>
        <v>4</v>
      </c>
      <c r="B9" s="15" t="str">
        <f aca="false">IF('Daftar Akun'!$C9="","",'Daftar Akun'!$B9)</f>
        <v>1-140</v>
      </c>
      <c r="C9" s="32" t="str">
        <f aca="false">IF('Daftar Akun'!$C9="","",'Daftar Akun'!$C9)</f>
        <v>Perlengkapan</v>
      </c>
      <c r="D9" s="32" t="str">
        <f aca="false">IF('Daftar Akun'!$C9="","",'Daftar Akun'!$D9)</f>
        <v>Aset Lancar</v>
      </c>
      <c r="E9" s="15" t="str">
        <f aca="false">IF('Daftar Akun'!$C9="","",'Daftar Akun'!$E9)</f>
        <v>D</v>
      </c>
      <c r="F9" s="33" t="n">
        <f aca="false">IF($C9="",0,SUMIFS(Jurnal!$F$6:$F$605,Jurnal!$D$6:$D$605,$C9)+IF('Daftar Akun'!$E9="D",N('Daftar Akun'!$F9),0))</f>
        <v>0</v>
      </c>
      <c r="G9" s="33" t="n">
        <f aca="false">IF($C9="",0,SUMIFS(Jurnal!$F$6:$F$605,Jurnal!$E$6:$E$605,$C9)+IF('Daftar Akun'!$E9="K",N('Daftar Akun'!$F9),0))</f>
        <v>0</v>
      </c>
      <c r="H9" s="34" t="n">
        <f aca="false">IF($C9="",0,IF($E9="D",$F9-$G9,$G9-$F9))</f>
        <v>0</v>
      </c>
    </row>
    <row r="10" customFormat="false" ht="15" hidden="false" customHeight="true" outlineLevel="0" collapsed="false">
      <c r="A10" s="15" t="n">
        <f aca="false">IF($C10="","",COUNTIF($C$6:$C10,"?*"))</f>
        <v>5</v>
      </c>
      <c r="B10" s="15" t="str">
        <f aca="false">IF('Daftar Akun'!$C10="","",'Daftar Akun'!$B10)</f>
        <v>1-150</v>
      </c>
      <c r="C10" s="32" t="str">
        <f aca="false">IF('Daftar Akun'!$C10="","",'Daftar Akun'!$C10)</f>
        <v>Sewa Dibayar di Muka</v>
      </c>
      <c r="D10" s="32" t="str">
        <f aca="false">IF('Daftar Akun'!$C10="","",'Daftar Akun'!$D10)</f>
        <v>Aset Lancar</v>
      </c>
      <c r="E10" s="15" t="str">
        <f aca="false">IF('Daftar Akun'!$C10="","",'Daftar Akun'!$E10)</f>
        <v>D</v>
      </c>
      <c r="F10" s="33" t="n">
        <f aca="false">IF($C10="",0,SUMIFS(Jurnal!$F$6:$F$605,Jurnal!$D$6:$D$605,$C10)+IF('Daftar Akun'!$E10="D",N('Daftar Akun'!$F10),0))</f>
        <v>0</v>
      </c>
      <c r="G10" s="33" t="n">
        <f aca="false">IF($C10="",0,SUMIFS(Jurnal!$F$6:$F$605,Jurnal!$E$6:$E$605,$C10)+IF('Daftar Akun'!$E10="K",N('Daftar Akun'!$F10),0))</f>
        <v>0</v>
      </c>
      <c r="H10" s="34" t="n">
        <f aca="false">IF($C10="",0,IF($E10="D",$F10-$G10,$G10-$F10))</f>
        <v>0</v>
      </c>
    </row>
    <row r="11" customFormat="false" ht="15" hidden="false" customHeight="true" outlineLevel="0" collapsed="false">
      <c r="A11" s="15" t="n">
        <f aca="false">IF($C11="","",COUNTIF($C$6:$C11,"?*"))</f>
        <v>6</v>
      </c>
      <c r="B11" s="15" t="str">
        <f aca="false">IF('Daftar Akun'!$C11="","",'Daftar Akun'!$B11)</f>
        <v>1-200</v>
      </c>
      <c r="C11" s="32" t="str">
        <f aca="false">IF('Daftar Akun'!$C11="","",'Daftar Akun'!$C11)</f>
        <v>Peralatan</v>
      </c>
      <c r="D11" s="32" t="str">
        <f aca="false">IF('Daftar Akun'!$C11="","",'Daftar Akun'!$D11)</f>
        <v>Aset Tetap</v>
      </c>
      <c r="E11" s="15" t="str">
        <f aca="false">IF('Daftar Akun'!$C11="","",'Daftar Akun'!$E11)</f>
        <v>D</v>
      </c>
      <c r="F11" s="33" t="n">
        <f aca="false">IF($C11="",0,SUMIFS(Jurnal!$F$6:$F$605,Jurnal!$D$6:$D$605,$C11)+IF('Daftar Akun'!$E11="D",N('Daftar Akun'!$F11),0))</f>
        <v>30000000</v>
      </c>
      <c r="G11" s="33" t="n">
        <f aca="false">IF($C11="",0,SUMIFS(Jurnal!$F$6:$F$605,Jurnal!$E$6:$E$605,$C11)+IF('Daftar Akun'!$E11="K",N('Daftar Akun'!$F11),0))</f>
        <v>0</v>
      </c>
      <c r="H11" s="34" t="n">
        <f aca="false">IF($C11="",0,IF($E11="D",$F11-$G11,$G11-$F11))</f>
        <v>30000000</v>
      </c>
    </row>
    <row r="12" customFormat="false" ht="15" hidden="false" customHeight="true" outlineLevel="0" collapsed="false">
      <c r="A12" s="15" t="n">
        <f aca="false">IF($C12="","",COUNTIF($C$6:$C12,"?*"))</f>
        <v>7</v>
      </c>
      <c r="B12" s="15" t="str">
        <f aca="false">IF('Daftar Akun'!$C12="","",'Daftar Akun'!$B12)</f>
        <v>1-210</v>
      </c>
      <c r="C12" s="32" t="str">
        <f aca="false">IF('Daftar Akun'!$C12="","",'Daftar Akun'!$C12)</f>
        <v>Akumulasi Penyusutan</v>
      </c>
      <c r="D12" s="32" t="str">
        <f aca="false">IF('Daftar Akun'!$C12="","",'Daftar Akun'!$D12)</f>
        <v>Aset Tetap</v>
      </c>
      <c r="E12" s="15" t="str">
        <f aca="false">IF('Daftar Akun'!$C12="","",'Daftar Akun'!$E12)</f>
        <v>K</v>
      </c>
      <c r="F12" s="33" t="n">
        <f aca="false">IF($C12="",0,SUMIFS(Jurnal!$F$6:$F$605,Jurnal!$D$6:$D$605,$C12)+IF('Daftar Akun'!$E12="D",N('Daftar Akun'!$F12),0))</f>
        <v>0</v>
      </c>
      <c r="G12" s="33" t="n">
        <f aca="false">IF($C12="",0,SUMIFS(Jurnal!$F$6:$F$605,Jurnal!$E$6:$E$605,$C12)+IF('Daftar Akun'!$E12="K",N('Daftar Akun'!$F12),0))</f>
        <v>500000</v>
      </c>
      <c r="H12" s="34" t="n">
        <f aca="false">IF($C12="",0,IF($E12="D",$F12-$G12,$G12-$F12))</f>
        <v>500000</v>
      </c>
    </row>
    <row r="13" customFormat="false" ht="15" hidden="false" customHeight="true" outlineLevel="0" collapsed="false">
      <c r="A13" s="15" t="n">
        <f aca="false">IF($C13="","",COUNTIF($C$6:$C13,"?*"))</f>
        <v>8</v>
      </c>
      <c r="B13" s="15" t="str">
        <f aca="false">IF('Daftar Akun'!$C13="","",'Daftar Akun'!$B13)</f>
        <v>1-220</v>
      </c>
      <c r="C13" s="32" t="str">
        <f aca="false">IF('Daftar Akun'!$C13="","",'Daftar Akun'!$C13)</f>
        <v>Kendaraan</v>
      </c>
      <c r="D13" s="32" t="str">
        <f aca="false">IF('Daftar Akun'!$C13="","",'Daftar Akun'!$D13)</f>
        <v>Aset Tetap</v>
      </c>
      <c r="E13" s="15" t="str">
        <f aca="false">IF('Daftar Akun'!$C13="","",'Daftar Akun'!$E13)</f>
        <v>D</v>
      </c>
      <c r="F13" s="33" t="n">
        <f aca="false">IF($C13="",0,SUMIFS(Jurnal!$F$6:$F$605,Jurnal!$D$6:$D$605,$C13)+IF('Daftar Akun'!$E13="D",N('Daftar Akun'!$F13),0))</f>
        <v>0</v>
      </c>
      <c r="G13" s="33" t="n">
        <f aca="false">IF($C13="",0,SUMIFS(Jurnal!$F$6:$F$605,Jurnal!$E$6:$E$605,$C13)+IF('Daftar Akun'!$E13="K",N('Daftar Akun'!$F13),0))</f>
        <v>0</v>
      </c>
      <c r="H13" s="34" t="n">
        <f aca="false">IF($C13="",0,IF($E13="D",$F13-$G13,$G13-$F13))</f>
        <v>0</v>
      </c>
    </row>
    <row r="14" customFormat="false" ht="15" hidden="false" customHeight="true" outlineLevel="0" collapsed="false">
      <c r="A14" s="15" t="n">
        <f aca="false">IF($C14="","",COUNTIF($C$6:$C14,"?*"))</f>
        <v>9</v>
      </c>
      <c r="B14" s="15" t="str">
        <f aca="false">IF('Daftar Akun'!$C14="","",'Daftar Akun'!$B14)</f>
        <v>2-100</v>
      </c>
      <c r="C14" s="32" t="str">
        <f aca="false">IF('Daftar Akun'!$C14="","",'Daftar Akun'!$C14)</f>
        <v>Utang Usaha</v>
      </c>
      <c r="D14" s="32" t="str">
        <f aca="false">IF('Daftar Akun'!$C14="","",'Daftar Akun'!$D14)</f>
        <v>Kewajiban</v>
      </c>
      <c r="E14" s="15" t="str">
        <f aca="false">IF('Daftar Akun'!$C14="","",'Daftar Akun'!$E14)</f>
        <v>K</v>
      </c>
      <c r="F14" s="33" t="n">
        <f aca="false">IF($C14="",0,SUMIFS(Jurnal!$F$6:$F$605,Jurnal!$D$6:$D$605,$C14)+IF('Daftar Akun'!$E14="D",N('Daftar Akun'!$F14),0))</f>
        <v>0</v>
      </c>
      <c r="G14" s="33" t="n">
        <f aca="false">IF($C14="",0,SUMIFS(Jurnal!$F$6:$F$605,Jurnal!$E$6:$E$605,$C14)+IF('Daftar Akun'!$E14="K",N('Daftar Akun'!$F14),0))</f>
        <v>0</v>
      </c>
      <c r="H14" s="34" t="n">
        <f aca="false">IF($C14="",0,IF($E14="D",$F14-$G14,$G14-$F14))</f>
        <v>0</v>
      </c>
    </row>
    <row r="15" customFormat="false" ht="15" hidden="false" customHeight="true" outlineLevel="0" collapsed="false">
      <c r="A15" s="15" t="n">
        <f aca="false">IF($C15="","",COUNTIF($C$6:$C15,"?*"))</f>
        <v>10</v>
      </c>
      <c r="B15" s="15" t="str">
        <f aca="false">IF('Daftar Akun'!$C15="","",'Daftar Akun'!$B15)</f>
        <v>2-110</v>
      </c>
      <c r="C15" s="32" t="str">
        <f aca="false">IF('Daftar Akun'!$C15="","",'Daftar Akun'!$C15)</f>
        <v>Utang Bank</v>
      </c>
      <c r="D15" s="32" t="str">
        <f aca="false">IF('Daftar Akun'!$C15="","",'Daftar Akun'!$D15)</f>
        <v>Kewajiban</v>
      </c>
      <c r="E15" s="15" t="str">
        <f aca="false">IF('Daftar Akun'!$C15="","",'Daftar Akun'!$E15)</f>
        <v>K</v>
      </c>
      <c r="F15" s="33" t="n">
        <f aca="false">IF($C15="",0,SUMIFS(Jurnal!$F$6:$F$605,Jurnal!$D$6:$D$605,$C15)+IF('Daftar Akun'!$E15="D",N('Daftar Akun'!$F15),0))</f>
        <v>0</v>
      </c>
      <c r="G15" s="33" t="n">
        <f aca="false">IF($C15="",0,SUMIFS(Jurnal!$F$6:$F$605,Jurnal!$E$6:$E$605,$C15)+IF('Daftar Akun'!$E15="K",N('Daftar Akun'!$F15),0))</f>
        <v>0</v>
      </c>
      <c r="H15" s="34" t="n">
        <f aca="false">IF($C15="",0,IF($E15="D",$F15-$G15,$G15-$F15))</f>
        <v>0</v>
      </c>
    </row>
    <row r="16" customFormat="false" ht="15" hidden="false" customHeight="true" outlineLevel="0" collapsed="false">
      <c r="A16" s="15" t="n">
        <f aca="false">IF($C16="","",COUNTIF($C$6:$C16,"?*"))</f>
        <v>11</v>
      </c>
      <c r="B16" s="15" t="str">
        <f aca="false">IF('Daftar Akun'!$C16="","",'Daftar Akun'!$B16)</f>
        <v>2-120</v>
      </c>
      <c r="C16" s="32" t="str">
        <f aca="false">IF('Daftar Akun'!$C16="","",'Daftar Akun'!$C16)</f>
        <v>Utang Gaji</v>
      </c>
      <c r="D16" s="32" t="str">
        <f aca="false">IF('Daftar Akun'!$C16="","",'Daftar Akun'!$D16)</f>
        <v>Kewajiban</v>
      </c>
      <c r="E16" s="15" t="str">
        <f aca="false">IF('Daftar Akun'!$C16="","",'Daftar Akun'!$E16)</f>
        <v>K</v>
      </c>
      <c r="F16" s="33" t="n">
        <f aca="false">IF($C16="",0,SUMIFS(Jurnal!$F$6:$F$605,Jurnal!$D$6:$D$605,$C16)+IF('Daftar Akun'!$E16="D",N('Daftar Akun'!$F16),0))</f>
        <v>0</v>
      </c>
      <c r="G16" s="33" t="n">
        <f aca="false">IF($C16="",0,SUMIFS(Jurnal!$F$6:$F$605,Jurnal!$E$6:$E$605,$C16)+IF('Daftar Akun'!$E16="K",N('Daftar Akun'!$F16),0))</f>
        <v>0</v>
      </c>
      <c r="H16" s="34" t="n">
        <f aca="false">IF($C16="",0,IF($E16="D",$F16-$G16,$G16-$F16))</f>
        <v>0</v>
      </c>
    </row>
    <row r="17" customFormat="false" ht="15" hidden="false" customHeight="true" outlineLevel="0" collapsed="false">
      <c r="A17" s="15" t="n">
        <f aca="false">IF($C17="","",COUNTIF($C$6:$C17,"?*"))</f>
        <v>12</v>
      </c>
      <c r="B17" s="15" t="str">
        <f aca="false">IF('Daftar Akun'!$C17="","",'Daftar Akun'!$B17)</f>
        <v>3-100</v>
      </c>
      <c r="C17" s="32" t="str">
        <f aca="false">IF('Daftar Akun'!$C17="","",'Daftar Akun'!$C17)</f>
        <v>Modal Pemilik</v>
      </c>
      <c r="D17" s="32" t="str">
        <f aca="false">IF('Daftar Akun'!$C17="","",'Daftar Akun'!$D17)</f>
        <v>Modal</v>
      </c>
      <c r="E17" s="15" t="str">
        <f aca="false">IF('Daftar Akun'!$C17="","",'Daftar Akun'!$E17)</f>
        <v>K</v>
      </c>
      <c r="F17" s="33" t="n">
        <f aca="false">IF($C17="",0,SUMIFS(Jurnal!$F$6:$F$605,Jurnal!$D$6:$D$605,$C17)+IF('Daftar Akun'!$E17="D",N('Daftar Akun'!$F17),0))</f>
        <v>0</v>
      </c>
      <c r="G17" s="33" t="n">
        <f aca="false">IF($C17="",0,SUMIFS(Jurnal!$F$6:$F$605,Jurnal!$E$6:$E$605,$C17)+IF('Daftar Akun'!$E17="K",N('Daftar Akun'!$F17),0))</f>
        <v>95000000</v>
      </c>
      <c r="H17" s="34" t="n">
        <f aca="false">IF($C17="",0,IF($E17="D",$F17-$G17,$G17-$F17))</f>
        <v>95000000</v>
      </c>
    </row>
    <row r="18" customFormat="false" ht="15" hidden="false" customHeight="true" outlineLevel="0" collapsed="false">
      <c r="A18" s="15" t="n">
        <f aca="false">IF($C18="","",COUNTIF($C$6:$C18,"?*"))</f>
        <v>13</v>
      </c>
      <c r="B18" s="15" t="str">
        <f aca="false">IF('Daftar Akun'!$C18="","",'Daftar Akun'!$B18)</f>
        <v>3-200</v>
      </c>
      <c r="C18" s="32" t="str">
        <f aca="false">IF('Daftar Akun'!$C18="","",'Daftar Akun'!$C18)</f>
        <v>Prive</v>
      </c>
      <c r="D18" s="32" t="str">
        <f aca="false">IF('Daftar Akun'!$C18="","",'Daftar Akun'!$D18)</f>
        <v>Modal</v>
      </c>
      <c r="E18" s="15" t="str">
        <f aca="false">IF('Daftar Akun'!$C18="","",'Daftar Akun'!$E18)</f>
        <v>D</v>
      </c>
      <c r="F18" s="33" t="n">
        <f aca="false">IF($C18="",0,SUMIFS(Jurnal!$F$6:$F$605,Jurnal!$D$6:$D$605,$C18)+IF('Daftar Akun'!$E18="D",N('Daftar Akun'!$F18),0))</f>
        <v>3000000</v>
      </c>
      <c r="G18" s="33" t="n">
        <f aca="false">IF($C18="",0,SUMIFS(Jurnal!$F$6:$F$605,Jurnal!$E$6:$E$605,$C18)+IF('Daftar Akun'!$E18="K",N('Daftar Akun'!$F18),0))</f>
        <v>0</v>
      </c>
      <c r="H18" s="34" t="n">
        <f aca="false">IF($C18="",0,IF($E18="D",$F18-$G18,$G18-$F18))</f>
        <v>3000000</v>
      </c>
    </row>
    <row r="19" customFormat="false" ht="15" hidden="false" customHeight="true" outlineLevel="0" collapsed="false">
      <c r="A19" s="15" t="n">
        <f aca="false">IF($C19="","",COUNTIF($C$6:$C19,"?*"))</f>
        <v>14</v>
      </c>
      <c r="B19" s="15" t="str">
        <f aca="false">IF('Daftar Akun'!$C19="","",'Daftar Akun'!$B19)</f>
        <v>4-100</v>
      </c>
      <c r="C19" s="32" t="str">
        <f aca="false">IF('Daftar Akun'!$C19="","",'Daftar Akun'!$C19)</f>
        <v>Pendapatan Jasa</v>
      </c>
      <c r="D19" s="32" t="str">
        <f aca="false">IF('Daftar Akun'!$C19="","",'Daftar Akun'!$D19)</f>
        <v>Pendapatan</v>
      </c>
      <c r="E19" s="15" t="str">
        <f aca="false">IF('Daftar Akun'!$C19="","",'Daftar Akun'!$E19)</f>
        <v>K</v>
      </c>
      <c r="F19" s="33" t="n">
        <f aca="false">IF($C19="",0,SUMIFS(Jurnal!$F$6:$F$605,Jurnal!$D$6:$D$605,$C19)+IF('Daftar Akun'!$E19="D",N('Daftar Akun'!$F19),0))</f>
        <v>0</v>
      </c>
      <c r="G19" s="33" t="n">
        <f aca="false">IF($C19="",0,SUMIFS(Jurnal!$F$6:$F$605,Jurnal!$E$6:$E$605,$C19)+IF('Daftar Akun'!$E19="K",N('Daftar Akun'!$F19),0))</f>
        <v>27900000</v>
      </c>
      <c r="H19" s="34" t="n">
        <f aca="false">IF($C19="",0,IF($E19="D",$F19-$G19,$G19-$F19))</f>
        <v>27900000</v>
      </c>
    </row>
    <row r="20" customFormat="false" ht="15" hidden="false" customHeight="true" outlineLevel="0" collapsed="false">
      <c r="A20" s="15" t="n">
        <f aca="false">IF($C20="","",COUNTIF($C$6:$C20,"?*"))</f>
        <v>15</v>
      </c>
      <c r="B20" s="15" t="str">
        <f aca="false">IF('Daftar Akun'!$C20="","",'Daftar Akun'!$B20)</f>
        <v>4-110</v>
      </c>
      <c r="C20" s="32" t="str">
        <f aca="false">IF('Daftar Akun'!$C20="","",'Daftar Akun'!$C20)</f>
        <v>Pendapatan Lain</v>
      </c>
      <c r="D20" s="32" t="str">
        <f aca="false">IF('Daftar Akun'!$C20="","",'Daftar Akun'!$D20)</f>
        <v>Pendapatan</v>
      </c>
      <c r="E20" s="15" t="str">
        <f aca="false">IF('Daftar Akun'!$C20="","",'Daftar Akun'!$E20)</f>
        <v>K</v>
      </c>
      <c r="F20" s="33" t="n">
        <f aca="false">IF($C20="",0,SUMIFS(Jurnal!$F$6:$F$605,Jurnal!$D$6:$D$605,$C20)+IF('Daftar Akun'!$E20="D",N('Daftar Akun'!$F20),0))</f>
        <v>0</v>
      </c>
      <c r="G20" s="33" t="n">
        <f aca="false">IF($C20="",0,SUMIFS(Jurnal!$F$6:$F$605,Jurnal!$E$6:$E$605,$C20)+IF('Daftar Akun'!$E20="K",N('Daftar Akun'!$F20),0))</f>
        <v>0</v>
      </c>
      <c r="H20" s="34" t="n">
        <f aca="false">IF($C20="",0,IF($E20="D",$F20-$G20,$G20-$F20))</f>
        <v>0</v>
      </c>
    </row>
    <row r="21" customFormat="false" ht="15" hidden="false" customHeight="true" outlineLevel="0" collapsed="false">
      <c r="A21" s="15" t="n">
        <f aca="false">IF($C21="","",COUNTIF($C$6:$C21,"?*"))</f>
        <v>16</v>
      </c>
      <c r="B21" s="15" t="str">
        <f aca="false">IF('Daftar Akun'!$C21="","",'Daftar Akun'!$B21)</f>
        <v>6-100</v>
      </c>
      <c r="C21" s="32" t="str">
        <f aca="false">IF('Daftar Akun'!$C21="","",'Daftar Akun'!$C21)</f>
        <v>Beban Gaji &amp; Upah</v>
      </c>
      <c r="D21" s="32" t="str">
        <f aca="false">IF('Daftar Akun'!$C21="","",'Daftar Akun'!$D21)</f>
        <v>Beban Operasional</v>
      </c>
      <c r="E21" s="15" t="str">
        <f aca="false">IF('Daftar Akun'!$C21="","",'Daftar Akun'!$E21)</f>
        <v>D</v>
      </c>
      <c r="F21" s="33" t="n">
        <f aca="false">IF($C21="",0,SUMIFS(Jurnal!$F$6:$F$605,Jurnal!$D$6:$D$605,$C21)+IF('Daftar Akun'!$E21="D",N('Daftar Akun'!$F21),0))</f>
        <v>9000000</v>
      </c>
      <c r="G21" s="33" t="n">
        <f aca="false">IF($C21="",0,SUMIFS(Jurnal!$F$6:$F$605,Jurnal!$E$6:$E$605,$C21)+IF('Daftar Akun'!$E21="K",N('Daftar Akun'!$F21),0))</f>
        <v>0</v>
      </c>
      <c r="H21" s="34" t="n">
        <f aca="false">IF($C21="",0,IF($E21="D",$F21-$G21,$G21-$F21))</f>
        <v>9000000</v>
      </c>
    </row>
    <row r="22" customFormat="false" ht="15" hidden="false" customHeight="true" outlineLevel="0" collapsed="false">
      <c r="A22" s="15" t="n">
        <f aca="false">IF($C22="","",COUNTIF($C$6:$C22,"?*"))</f>
        <v>17</v>
      </c>
      <c r="B22" s="15" t="str">
        <f aca="false">IF('Daftar Akun'!$C22="","",'Daftar Akun'!$B22)</f>
        <v>6-110</v>
      </c>
      <c r="C22" s="32" t="str">
        <f aca="false">IF('Daftar Akun'!$C22="","",'Daftar Akun'!$C22)</f>
        <v>Beban Sewa</v>
      </c>
      <c r="D22" s="32" t="str">
        <f aca="false">IF('Daftar Akun'!$C22="","",'Daftar Akun'!$D22)</f>
        <v>Beban Operasional</v>
      </c>
      <c r="E22" s="15" t="str">
        <f aca="false">IF('Daftar Akun'!$C22="","",'Daftar Akun'!$E22)</f>
        <v>D</v>
      </c>
      <c r="F22" s="33" t="n">
        <f aca="false">IF($C22="",0,SUMIFS(Jurnal!$F$6:$F$605,Jurnal!$D$6:$D$605,$C22)+IF('Daftar Akun'!$E22="D",N('Daftar Akun'!$F22),0))</f>
        <v>4000000</v>
      </c>
      <c r="G22" s="33" t="n">
        <f aca="false">IF($C22="",0,SUMIFS(Jurnal!$F$6:$F$605,Jurnal!$E$6:$E$605,$C22)+IF('Daftar Akun'!$E22="K",N('Daftar Akun'!$F22),0))</f>
        <v>0</v>
      </c>
      <c r="H22" s="34" t="n">
        <f aca="false">IF($C22="",0,IF($E22="D",$F22-$G22,$G22-$F22))</f>
        <v>4000000</v>
      </c>
    </row>
    <row r="23" customFormat="false" ht="15" hidden="false" customHeight="true" outlineLevel="0" collapsed="false">
      <c r="A23" s="15" t="n">
        <f aca="false">IF($C23="","",COUNTIF($C$6:$C23,"?*"))</f>
        <v>18</v>
      </c>
      <c r="B23" s="15" t="str">
        <f aca="false">IF('Daftar Akun'!$C23="","",'Daftar Akun'!$B23)</f>
        <v>6-120</v>
      </c>
      <c r="C23" s="32" t="str">
        <f aca="false">IF('Daftar Akun'!$C23="","",'Daftar Akun'!$C23)</f>
        <v>Beban Listrik, Air &amp; Internet</v>
      </c>
      <c r="D23" s="32" t="str">
        <f aca="false">IF('Daftar Akun'!$C23="","",'Daftar Akun'!$D23)</f>
        <v>Beban Operasional</v>
      </c>
      <c r="E23" s="15" t="str">
        <f aca="false">IF('Daftar Akun'!$C23="","",'Daftar Akun'!$E23)</f>
        <v>D</v>
      </c>
      <c r="F23" s="33" t="n">
        <f aca="false">IF($C23="",0,SUMIFS(Jurnal!$F$6:$F$605,Jurnal!$D$6:$D$605,$C23)+IF('Daftar Akun'!$E23="D",N('Daftar Akun'!$F23),0))</f>
        <v>1150000</v>
      </c>
      <c r="G23" s="33" t="n">
        <f aca="false">IF($C23="",0,SUMIFS(Jurnal!$F$6:$F$605,Jurnal!$E$6:$E$605,$C23)+IF('Daftar Akun'!$E23="K",N('Daftar Akun'!$F23),0))</f>
        <v>0</v>
      </c>
      <c r="H23" s="34" t="n">
        <f aca="false">IF($C23="",0,IF($E23="D",$F23-$G23,$G23-$F23))</f>
        <v>1150000</v>
      </c>
    </row>
    <row r="24" customFormat="false" ht="15" hidden="false" customHeight="true" outlineLevel="0" collapsed="false">
      <c r="A24" s="15" t="n">
        <f aca="false">IF($C24="","",COUNTIF($C$6:$C24,"?*"))</f>
        <v>19</v>
      </c>
      <c r="B24" s="15" t="str">
        <f aca="false">IF('Daftar Akun'!$C24="","",'Daftar Akun'!$B24)</f>
        <v>6-130</v>
      </c>
      <c r="C24" s="32" t="str">
        <f aca="false">IF('Daftar Akun'!$C24="","",'Daftar Akun'!$C24)</f>
        <v>Beban Transport &amp; Bensin</v>
      </c>
      <c r="D24" s="32" t="str">
        <f aca="false">IF('Daftar Akun'!$C24="","",'Daftar Akun'!$D24)</f>
        <v>Beban Operasional</v>
      </c>
      <c r="E24" s="15" t="str">
        <f aca="false">IF('Daftar Akun'!$C24="","",'Daftar Akun'!$E24)</f>
        <v>D</v>
      </c>
      <c r="F24" s="33" t="n">
        <f aca="false">IF($C24="",0,SUMIFS(Jurnal!$F$6:$F$605,Jurnal!$D$6:$D$605,$C24)+IF('Daftar Akun'!$E24="D",N('Daftar Akun'!$F24),0))</f>
        <v>540000</v>
      </c>
      <c r="G24" s="33" t="n">
        <f aca="false">IF($C24="",0,SUMIFS(Jurnal!$F$6:$F$605,Jurnal!$E$6:$E$605,$C24)+IF('Daftar Akun'!$E24="K",N('Daftar Akun'!$F24),0))</f>
        <v>0</v>
      </c>
      <c r="H24" s="34" t="n">
        <f aca="false">IF($C24="",0,IF($E24="D",$F24-$G24,$G24-$F24))</f>
        <v>540000</v>
      </c>
    </row>
    <row r="25" customFormat="false" ht="15" hidden="false" customHeight="true" outlineLevel="0" collapsed="false">
      <c r="A25" s="15" t="n">
        <f aca="false">IF($C25="","",COUNTIF($C$6:$C25,"?*"))</f>
        <v>20</v>
      </c>
      <c r="B25" s="15" t="str">
        <f aca="false">IF('Daftar Akun'!$C25="","",'Daftar Akun'!$B25)</f>
        <v>6-140</v>
      </c>
      <c r="C25" s="32" t="str">
        <f aca="false">IF('Daftar Akun'!$C25="","",'Daftar Akun'!$C25)</f>
        <v>Beban Perlengkapan</v>
      </c>
      <c r="D25" s="32" t="str">
        <f aca="false">IF('Daftar Akun'!$C25="","",'Daftar Akun'!$D25)</f>
        <v>Beban Operasional</v>
      </c>
      <c r="E25" s="15" t="str">
        <f aca="false">IF('Daftar Akun'!$C25="","",'Daftar Akun'!$E25)</f>
        <v>D</v>
      </c>
      <c r="F25" s="33" t="n">
        <f aca="false">IF($C25="",0,SUMIFS(Jurnal!$F$6:$F$605,Jurnal!$D$6:$D$605,$C25)+IF('Daftar Akun'!$E25="D",N('Daftar Akun'!$F25),0))</f>
        <v>780000</v>
      </c>
      <c r="G25" s="33" t="n">
        <f aca="false">IF($C25="",0,SUMIFS(Jurnal!$F$6:$F$605,Jurnal!$E$6:$E$605,$C25)+IF('Daftar Akun'!$E25="K",N('Daftar Akun'!$F25),0))</f>
        <v>0</v>
      </c>
      <c r="H25" s="34" t="n">
        <f aca="false">IF($C25="",0,IF($E25="D",$F25-$G25,$G25-$F25))</f>
        <v>780000</v>
      </c>
    </row>
    <row r="26" customFormat="false" ht="15" hidden="false" customHeight="true" outlineLevel="0" collapsed="false">
      <c r="A26" s="15" t="n">
        <f aca="false">IF($C26="","",COUNTIF($C$6:$C26,"?*"))</f>
        <v>21</v>
      </c>
      <c r="B26" s="15" t="str">
        <f aca="false">IF('Daftar Akun'!$C26="","",'Daftar Akun'!$B26)</f>
        <v>6-150</v>
      </c>
      <c r="C26" s="32" t="str">
        <f aca="false">IF('Daftar Akun'!$C26="","",'Daftar Akun'!$C26)</f>
        <v>Beban Iklan &amp; Promosi</v>
      </c>
      <c r="D26" s="32" t="str">
        <f aca="false">IF('Daftar Akun'!$C26="","",'Daftar Akun'!$D26)</f>
        <v>Beban Operasional</v>
      </c>
      <c r="E26" s="15" t="str">
        <f aca="false">IF('Daftar Akun'!$C26="","",'Daftar Akun'!$E26)</f>
        <v>D</v>
      </c>
      <c r="F26" s="33" t="n">
        <f aca="false">IF($C26="",0,SUMIFS(Jurnal!$F$6:$F$605,Jurnal!$D$6:$D$605,$C26)+IF('Daftar Akun'!$E26="D",N('Daftar Akun'!$F26),0))</f>
        <v>1500000</v>
      </c>
      <c r="G26" s="33" t="n">
        <f aca="false">IF($C26="",0,SUMIFS(Jurnal!$F$6:$F$605,Jurnal!$E$6:$E$605,$C26)+IF('Daftar Akun'!$E26="K",N('Daftar Akun'!$F26),0))</f>
        <v>0</v>
      </c>
      <c r="H26" s="34" t="n">
        <f aca="false">IF($C26="",0,IF($E26="D",$F26-$G26,$G26-$F26))</f>
        <v>1500000</v>
      </c>
    </row>
    <row r="27" customFormat="false" ht="15" hidden="false" customHeight="true" outlineLevel="0" collapsed="false">
      <c r="A27" s="15" t="n">
        <f aca="false">IF($C27="","",COUNTIF($C$6:$C27,"?*"))</f>
        <v>22</v>
      </c>
      <c r="B27" s="15" t="str">
        <f aca="false">IF('Daftar Akun'!$C27="","",'Daftar Akun'!$B27)</f>
        <v>6-160</v>
      </c>
      <c r="C27" s="32" t="str">
        <f aca="false">IF('Daftar Akun'!$C27="","",'Daftar Akun'!$C27)</f>
        <v>Beban Penyusutan</v>
      </c>
      <c r="D27" s="32" t="str">
        <f aca="false">IF('Daftar Akun'!$C27="","",'Daftar Akun'!$D27)</f>
        <v>Beban Operasional</v>
      </c>
      <c r="E27" s="15" t="str">
        <f aca="false">IF('Daftar Akun'!$C27="","",'Daftar Akun'!$E27)</f>
        <v>D</v>
      </c>
      <c r="F27" s="33" t="n">
        <f aca="false">IF($C27="",0,SUMIFS(Jurnal!$F$6:$F$605,Jurnal!$D$6:$D$605,$C27)+IF('Daftar Akun'!$E27="D",N('Daftar Akun'!$F27),0))</f>
        <v>500000</v>
      </c>
      <c r="G27" s="33" t="n">
        <f aca="false">IF($C27="",0,SUMIFS(Jurnal!$F$6:$F$605,Jurnal!$E$6:$E$605,$C27)+IF('Daftar Akun'!$E27="K",N('Daftar Akun'!$F27),0))</f>
        <v>0</v>
      </c>
      <c r="H27" s="34" t="n">
        <f aca="false">IF($C27="",0,IF($E27="D",$F27-$G27,$G27-$F27))</f>
        <v>500000</v>
      </c>
    </row>
    <row r="28" customFormat="false" ht="15" hidden="false" customHeight="true" outlineLevel="0" collapsed="false">
      <c r="A28" s="15" t="n">
        <f aca="false">IF($C28="","",COUNTIF($C$6:$C28,"?*"))</f>
        <v>23</v>
      </c>
      <c r="B28" s="15" t="str">
        <f aca="false">IF('Daftar Akun'!$C28="","",'Daftar Akun'!$B28)</f>
        <v>6-170</v>
      </c>
      <c r="C28" s="32" t="str">
        <f aca="false">IF('Daftar Akun'!$C28="","",'Daftar Akun'!$C28)</f>
        <v>Beban Administrasi Bank</v>
      </c>
      <c r="D28" s="32" t="str">
        <f aca="false">IF('Daftar Akun'!$C28="","",'Daftar Akun'!$D28)</f>
        <v>Beban Operasional</v>
      </c>
      <c r="E28" s="15" t="str">
        <f aca="false">IF('Daftar Akun'!$C28="","",'Daftar Akun'!$E28)</f>
        <v>D</v>
      </c>
      <c r="F28" s="33" t="n">
        <f aca="false">IF($C28="",0,SUMIFS(Jurnal!$F$6:$F$605,Jurnal!$D$6:$D$605,$C28)+IF('Daftar Akun'!$E28="D",N('Daftar Akun'!$F28),0))</f>
        <v>0</v>
      </c>
      <c r="G28" s="33" t="n">
        <f aca="false">IF($C28="",0,SUMIFS(Jurnal!$F$6:$F$605,Jurnal!$E$6:$E$605,$C28)+IF('Daftar Akun'!$E28="K",N('Daftar Akun'!$F28),0))</f>
        <v>0</v>
      </c>
      <c r="H28" s="34" t="n">
        <f aca="false">IF($C28="",0,IF($E28="D",$F28-$G28,$G28-$F28))</f>
        <v>0</v>
      </c>
    </row>
    <row r="29" customFormat="false" ht="15" hidden="false" customHeight="true" outlineLevel="0" collapsed="false">
      <c r="A29" s="15" t="n">
        <f aca="false">IF($C29="","",COUNTIF($C$6:$C29,"?*"))</f>
        <v>24</v>
      </c>
      <c r="B29" s="15" t="str">
        <f aca="false">IF('Daftar Akun'!$C29="","",'Daftar Akun'!$B29)</f>
        <v>6-180</v>
      </c>
      <c r="C29" s="32" t="str">
        <f aca="false">IF('Daftar Akun'!$C29="","",'Daftar Akun'!$C29)</f>
        <v>Beban Lain-lain</v>
      </c>
      <c r="D29" s="32" t="str">
        <f aca="false">IF('Daftar Akun'!$C29="","",'Daftar Akun'!$D29)</f>
        <v>Beban Operasional</v>
      </c>
      <c r="E29" s="15" t="str">
        <f aca="false">IF('Daftar Akun'!$C29="","",'Daftar Akun'!$E29)</f>
        <v>D</v>
      </c>
      <c r="F29" s="33" t="n">
        <f aca="false">IF($C29="",0,SUMIFS(Jurnal!$F$6:$F$605,Jurnal!$D$6:$D$605,$C29)+IF('Daftar Akun'!$E29="D",N('Daftar Akun'!$F29),0))</f>
        <v>0</v>
      </c>
      <c r="G29" s="33" t="n">
        <f aca="false">IF($C29="",0,SUMIFS(Jurnal!$F$6:$F$605,Jurnal!$E$6:$E$605,$C29)+IF('Daftar Akun'!$E29="K",N('Daftar Akun'!$F29),0))</f>
        <v>0</v>
      </c>
      <c r="H29" s="34" t="n">
        <f aca="false">IF($C29="",0,IF($E29="D",$F29-$G29,$G29-$F29))</f>
        <v>0</v>
      </c>
    </row>
    <row r="30" customFormat="false" ht="15" hidden="false" customHeight="true" outlineLevel="0" collapsed="false">
      <c r="A30" s="15" t="str">
        <f aca="false">IF($C30="","",COUNTIF($C$6:$C30,"?*"))</f>
        <v/>
      </c>
      <c r="B30" s="15" t="str">
        <f aca="false">IF('Daftar Akun'!$C30="","",'Daftar Akun'!$B30)</f>
        <v/>
      </c>
      <c r="C30" s="32" t="str">
        <f aca="false">IF('Daftar Akun'!$C30="","",'Daftar Akun'!$C30)</f>
        <v/>
      </c>
      <c r="D30" s="32" t="str">
        <f aca="false">IF('Daftar Akun'!$C30="","",'Daftar Akun'!$D30)</f>
        <v/>
      </c>
      <c r="E30" s="15" t="str">
        <f aca="false">IF('Daftar Akun'!$C30="","",'Daftar Akun'!$E30)</f>
        <v/>
      </c>
      <c r="F30" s="33" t="n">
        <f aca="false">IF($C30="",0,SUMIFS(Jurnal!$F$6:$F$605,Jurnal!$D$6:$D$605,$C30)+IF('Daftar Akun'!$E30="D",N('Daftar Akun'!$F30),0))</f>
        <v>0</v>
      </c>
      <c r="G30" s="33" t="n">
        <f aca="false">IF($C30="",0,SUMIFS(Jurnal!$F$6:$F$605,Jurnal!$E$6:$E$605,$C30)+IF('Daftar Akun'!$E30="K",N('Daftar Akun'!$F30),0))</f>
        <v>0</v>
      </c>
      <c r="H30" s="34" t="n">
        <f aca="false">IF($C30="",0,IF($E30="D",$F30-$G30,$G30-$F30))</f>
        <v>0</v>
      </c>
    </row>
    <row r="31" customFormat="false" ht="15" hidden="false" customHeight="true" outlineLevel="0" collapsed="false">
      <c r="A31" s="15" t="str">
        <f aca="false">IF($C31="","",COUNTIF($C$6:$C31,"?*"))</f>
        <v/>
      </c>
      <c r="B31" s="15" t="str">
        <f aca="false">IF('Daftar Akun'!$C31="","",'Daftar Akun'!$B31)</f>
        <v/>
      </c>
      <c r="C31" s="32" t="str">
        <f aca="false">IF('Daftar Akun'!$C31="","",'Daftar Akun'!$C31)</f>
        <v/>
      </c>
      <c r="D31" s="32" t="str">
        <f aca="false">IF('Daftar Akun'!$C31="","",'Daftar Akun'!$D31)</f>
        <v/>
      </c>
      <c r="E31" s="15" t="str">
        <f aca="false">IF('Daftar Akun'!$C31="","",'Daftar Akun'!$E31)</f>
        <v/>
      </c>
      <c r="F31" s="33" t="n">
        <f aca="false">IF($C31="",0,SUMIFS(Jurnal!$F$6:$F$605,Jurnal!$D$6:$D$605,$C31)+IF('Daftar Akun'!$E31="D",N('Daftar Akun'!$F31),0))</f>
        <v>0</v>
      </c>
      <c r="G31" s="33" t="n">
        <f aca="false">IF($C31="",0,SUMIFS(Jurnal!$F$6:$F$605,Jurnal!$E$6:$E$605,$C31)+IF('Daftar Akun'!$E31="K",N('Daftar Akun'!$F31),0))</f>
        <v>0</v>
      </c>
      <c r="H31" s="34" t="n">
        <f aca="false">IF($C31="",0,IF($E31="D",$F31-$G31,$G31-$F31))</f>
        <v>0</v>
      </c>
    </row>
    <row r="32" customFormat="false" ht="15" hidden="false" customHeight="true" outlineLevel="0" collapsed="false">
      <c r="A32" s="15" t="str">
        <f aca="false">IF($C32="","",COUNTIF($C$6:$C32,"?*"))</f>
        <v/>
      </c>
      <c r="B32" s="15" t="str">
        <f aca="false">IF('Daftar Akun'!$C32="","",'Daftar Akun'!$B32)</f>
        <v/>
      </c>
      <c r="C32" s="32" t="str">
        <f aca="false">IF('Daftar Akun'!$C32="","",'Daftar Akun'!$C32)</f>
        <v/>
      </c>
      <c r="D32" s="32" t="str">
        <f aca="false">IF('Daftar Akun'!$C32="","",'Daftar Akun'!$D32)</f>
        <v/>
      </c>
      <c r="E32" s="15" t="str">
        <f aca="false">IF('Daftar Akun'!$C32="","",'Daftar Akun'!$E32)</f>
        <v/>
      </c>
      <c r="F32" s="33" t="n">
        <f aca="false">IF($C32="",0,SUMIFS(Jurnal!$F$6:$F$605,Jurnal!$D$6:$D$605,$C32)+IF('Daftar Akun'!$E32="D",N('Daftar Akun'!$F32),0))</f>
        <v>0</v>
      </c>
      <c r="G32" s="33" t="n">
        <f aca="false">IF($C32="",0,SUMIFS(Jurnal!$F$6:$F$605,Jurnal!$E$6:$E$605,$C32)+IF('Daftar Akun'!$E32="K",N('Daftar Akun'!$F32),0))</f>
        <v>0</v>
      </c>
      <c r="H32" s="34" t="n">
        <f aca="false">IF($C32="",0,IF($E32="D",$F32-$G32,$G32-$F32))</f>
        <v>0</v>
      </c>
    </row>
    <row r="33" customFormat="false" ht="15" hidden="false" customHeight="true" outlineLevel="0" collapsed="false">
      <c r="A33" s="15" t="str">
        <f aca="false">IF($C33="","",COUNTIF($C$6:$C33,"?*"))</f>
        <v/>
      </c>
      <c r="B33" s="15" t="str">
        <f aca="false">IF('Daftar Akun'!$C33="","",'Daftar Akun'!$B33)</f>
        <v/>
      </c>
      <c r="C33" s="32" t="str">
        <f aca="false">IF('Daftar Akun'!$C33="","",'Daftar Akun'!$C33)</f>
        <v/>
      </c>
      <c r="D33" s="32" t="str">
        <f aca="false">IF('Daftar Akun'!$C33="","",'Daftar Akun'!$D33)</f>
        <v/>
      </c>
      <c r="E33" s="15" t="str">
        <f aca="false">IF('Daftar Akun'!$C33="","",'Daftar Akun'!$E33)</f>
        <v/>
      </c>
      <c r="F33" s="33" t="n">
        <f aca="false">IF($C33="",0,SUMIFS(Jurnal!$F$6:$F$605,Jurnal!$D$6:$D$605,$C33)+IF('Daftar Akun'!$E33="D",N('Daftar Akun'!$F33),0))</f>
        <v>0</v>
      </c>
      <c r="G33" s="33" t="n">
        <f aca="false">IF($C33="",0,SUMIFS(Jurnal!$F$6:$F$605,Jurnal!$E$6:$E$605,$C33)+IF('Daftar Akun'!$E33="K",N('Daftar Akun'!$F33),0))</f>
        <v>0</v>
      </c>
      <c r="H33" s="34" t="n">
        <f aca="false">IF($C33="",0,IF($E33="D",$F33-$G33,$G33-$F33))</f>
        <v>0</v>
      </c>
    </row>
    <row r="34" customFormat="false" ht="15" hidden="false" customHeight="true" outlineLevel="0" collapsed="false">
      <c r="A34" s="15" t="str">
        <f aca="false">IF($C34="","",COUNTIF($C$6:$C34,"?*"))</f>
        <v/>
      </c>
      <c r="B34" s="15" t="str">
        <f aca="false">IF('Daftar Akun'!$C34="","",'Daftar Akun'!$B34)</f>
        <v/>
      </c>
      <c r="C34" s="32" t="str">
        <f aca="false">IF('Daftar Akun'!$C34="","",'Daftar Akun'!$C34)</f>
        <v/>
      </c>
      <c r="D34" s="32" t="str">
        <f aca="false">IF('Daftar Akun'!$C34="","",'Daftar Akun'!$D34)</f>
        <v/>
      </c>
      <c r="E34" s="15" t="str">
        <f aca="false">IF('Daftar Akun'!$C34="","",'Daftar Akun'!$E34)</f>
        <v/>
      </c>
      <c r="F34" s="33" t="n">
        <f aca="false">IF($C34="",0,SUMIFS(Jurnal!$F$6:$F$605,Jurnal!$D$6:$D$605,$C34)+IF('Daftar Akun'!$E34="D",N('Daftar Akun'!$F34),0))</f>
        <v>0</v>
      </c>
      <c r="G34" s="33" t="n">
        <f aca="false">IF($C34="",0,SUMIFS(Jurnal!$F$6:$F$605,Jurnal!$E$6:$E$605,$C34)+IF('Daftar Akun'!$E34="K",N('Daftar Akun'!$F34),0))</f>
        <v>0</v>
      </c>
      <c r="H34" s="34" t="n">
        <f aca="false">IF($C34="",0,IF($E34="D",$F34-$G34,$G34-$F34))</f>
        <v>0</v>
      </c>
    </row>
    <row r="35" customFormat="false" ht="15" hidden="false" customHeight="true" outlineLevel="0" collapsed="false">
      <c r="A35" s="15" t="str">
        <f aca="false">IF($C35="","",COUNTIF($C$6:$C35,"?*"))</f>
        <v/>
      </c>
      <c r="B35" s="15" t="str">
        <f aca="false">IF('Daftar Akun'!$C35="","",'Daftar Akun'!$B35)</f>
        <v/>
      </c>
      <c r="C35" s="32" t="str">
        <f aca="false">IF('Daftar Akun'!$C35="","",'Daftar Akun'!$C35)</f>
        <v/>
      </c>
      <c r="D35" s="32" t="str">
        <f aca="false">IF('Daftar Akun'!$C35="","",'Daftar Akun'!$D35)</f>
        <v/>
      </c>
      <c r="E35" s="15" t="str">
        <f aca="false">IF('Daftar Akun'!$C35="","",'Daftar Akun'!$E35)</f>
        <v/>
      </c>
      <c r="F35" s="33" t="n">
        <f aca="false">IF($C35="",0,SUMIFS(Jurnal!$F$6:$F$605,Jurnal!$D$6:$D$605,$C35)+IF('Daftar Akun'!$E35="D",N('Daftar Akun'!$F35),0))</f>
        <v>0</v>
      </c>
      <c r="G35" s="33" t="n">
        <f aca="false">IF($C35="",0,SUMIFS(Jurnal!$F$6:$F$605,Jurnal!$E$6:$E$605,$C35)+IF('Daftar Akun'!$E35="K",N('Daftar Akun'!$F35),0))</f>
        <v>0</v>
      </c>
      <c r="H35" s="34" t="n">
        <f aca="false">IF($C35="",0,IF($E35="D",$F35-$G35,$G35-$F35))</f>
        <v>0</v>
      </c>
    </row>
    <row r="36" customFormat="false" ht="15" hidden="false" customHeight="true" outlineLevel="0" collapsed="false">
      <c r="A36" s="15" t="str">
        <f aca="false">IF($C36="","",COUNTIF($C$6:$C36,"?*"))</f>
        <v/>
      </c>
      <c r="B36" s="15" t="str">
        <f aca="false">IF('Daftar Akun'!$C36="","",'Daftar Akun'!$B36)</f>
        <v/>
      </c>
      <c r="C36" s="32" t="str">
        <f aca="false">IF('Daftar Akun'!$C36="","",'Daftar Akun'!$C36)</f>
        <v/>
      </c>
      <c r="D36" s="32" t="str">
        <f aca="false">IF('Daftar Akun'!$C36="","",'Daftar Akun'!$D36)</f>
        <v/>
      </c>
      <c r="E36" s="15" t="str">
        <f aca="false">IF('Daftar Akun'!$C36="","",'Daftar Akun'!$E36)</f>
        <v/>
      </c>
      <c r="F36" s="33" t="n">
        <f aca="false">IF($C36="",0,SUMIFS(Jurnal!$F$6:$F$605,Jurnal!$D$6:$D$605,$C36)+IF('Daftar Akun'!$E36="D",N('Daftar Akun'!$F36),0))</f>
        <v>0</v>
      </c>
      <c r="G36" s="33" t="n">
        <f aca="false">IF($C36="",0,SUMIFS(Jurnal!$F$6:$F$605,Jurnal!$E$6:$E$605,$C36)+IF('Daftar Akun'!$E36="K",N('Daftar Akun'!$F36),0))</f>
        <v>0</v>
      </c>
      <c r="H36" s="34" t="n">
        <f aca="false">IF($C36="",0,IF($E36="D",$F36-$G36,$G36-$F36))</f>
        <v>0</v>
      </c>
    </row>
    <row r="37" customFormat="false" ht="15" hidden="false" customHeight="true" outlineLevel="0" collapsed="false">
      <c r="A37" s="15" t="str">
        <f aca="false">IF($C37="","",COUNTIF($C$6:$C37,"?*"))</f>
        <v/>
      </c>
      <c r="B37" s="15" t="str">
        <f aca="false">IF('Daftar Akun'!$C37="","",'Daftar Akun'!$B37)</f>
        <v/>
      </c>
      <c r="C37" s="32" t="str">
        <f aca="false">IF('Daftar Akun'!$C37="","",'Daftar Akun'!$C37)</f>
        <v/>
      </c>
      <c r="D37" s="32" t="str">
        <f aca="false">IF('Daftar Akun'!$C37="","",'Daftar Akun'!$D37)</f>
        <v/>
      </c>
      <c r="E37" s="15" t="str">
        <f aca="false">IF('Daftar Akun'!$C37="","",'Daftar Akun'!$E37)</f>
        <v/>
      </c>
      <c r="F37" s="33" t="n">
        <f aca="false">IF($C37="",0,SUMIFS(Jurnal!$F$6:$F$605,Jurnal!$D$6:$D$605,$C37)+IF('Daftar Akun'!$E37="D",N('Daftar Akun'!$F37),0))</f>
        <v>0</v>
      </c>
      <c r="G37" s="33" t="n">
        <f aca="false">IF($C37="",0,SUMIFS(Jurnal!$F$6:$F$605,Jurnal!$E$6:$E$605,$C37)+IF('Daftar Akun'!$E37="K",N('Daftar Akun'!$F37),0))</f>
        <v>0</v>
      </c>
      <c r="H37" s="34" t="n">
        <f aca="false">IF($C37="",0,IF($E37="D",$F37-$G37,$G37-$F37))</f>
        <v>0</v>
      </c>
    </row>
    <row r="38" customFormat="false" ht="15" hidden="false" customHeight="true" outlineLevel="0" collapsed="false">
      <c r="A38" s="15" t="str">
        <f aca="false">IF($C38="","",COUNTIF($C$6:$C38,"?*"))</f>
        <v/>
      </c>
      <c r="B38" s="15" t="str">
        <f aca="false">IF('Daftar Akun'!$C38="","",'Daftar Akun'!$B38)</f>
        <v/>
      </c>
      <c r="C38" s="32" t="str">
        <f aca="false">IF('Daftar Akun'!$C38="","",'Daftar Akun'!$C38)</f>
        <v/>
      </c>
      <c r="D38" s="32" t="str">
        <f aca="false">IF('Daftar Akun'!$C38="","",'Daftar Akun'!$D38)</f>
        <v/>
      </c>
      <c r="E38" s="15" t="str">
        <f aca="false">IF('Daftar Akun'!$C38="","",'Daftar Akun'!$E38)</f>
        <v/>
      </c>
      <c r="F38" s="33" t="n">
        <f aca="false">IF($C38="",0,SUMIFS(Jurnal!$F$6:$F$605,Jurnal!$D$6:$D$605,$C38)+IF('Daftar Akun'!$E38="D",N('Daftar Akun'!$F38),0))</f>
        <v>0</v>
      </c>
      <c r="G38" s="33" t="n">
        <f aca="false">IF($C38="",0,SUMIFS(Jurnal!$F$6:$F$605,Jurnal!$E$6:$E$605,$C38)+IF('Daftar Akun'!$E38="K",N('Daftar Akun'!$F38),0))</f>
        <v>0</v>
      </c>
      <c r="H38" s="34" t="n">
        <f aca="false">IF($C38="",0,IF($E38="D",$F38-$G38,$G38-$F38))</f>
        <v>0</v>
      </c>
    </row>
    <row r="39" customFormat="false" ht="15" hidden="false" customHeight="true" outlineLevel="0" collapsed="false">
      <c r="A39" s="15" t="str">
        <f aca="false">IF($C39="","",COUNTIF($C$6:$C39,"?*"))</f>
        <v/>
      </c>
      <c r="B39" s="15" t="str">
        <f aca="false">IF('Daftar Akun'!$C39="","",'Daftar Akun'!$B39)</f>
        <v/>
      </c>
      <c r="C39" s="32" t="str">
        <f aca="false">IF('Daftar Akun'!$C39="","",'Daftar Akun'!$C39)</f>
        <v/>
      </c>
      <c r="D39" s="32" t="str">
        <f aca="false">IF('Daftar Akun'!$C39="","",'Daftar Akun'!$D39)</f>
        <v/>
      </c>
      <c r="E39" s="15" t="str">
        <f aca="false">IF('Daftar Akun'!$C39="","",'Daftar Akun'!$E39)</f>
        <v/>
      </c>
      <c r="F39" s="33" t="n">
        <f aca="false">IF($C39="",0,SUMIFS(Jurnal!$F$6:$F$605,Jurnal!$D$6:$D$605,$C39)+IF('Daftar Akun'!$E39="D",N('Daftar Akun'!$F39),0))</f>
        <v>0</v>
      </c>
      <c r="G39" s="33" t="n">
        <f aca="false">IF($C39="",0,SUMIFS(Jurnal!$F$6:$F$605,Jurnal!$E$6:$E$605,$C39)+IF('Daftar Akun'!$E39="K",N('Daftar Akun'!$F39),0))</f>
        <v>0</v>
      </c>
      <c r="H39" s="34" t="n">
        <f aca="false">IF($C39="",0,IF($E39="D",$F39-$G39,$G39-$F39))</f>
        <v>0</v>
      </c>
    </row>
    <row r="40" customFormat="false" ht="15" hidden="false" customHeight="true" outlineLevel="0" collapsed="false">
      <c r="A40" s="15" t="str">
        <f aca="false">IF($C40="","",COUNTIF($C$6:$C40,"?*"))</f>
        <v/>
      </c>
      <c r="B40" s="15" t="str">
        <f aca="false">IF('Daftar Akun'!$C40="","",'Daftar Akun'!$B40)</f>
        <v/>
      </c>
      <c r="C40" s="32" t="str">
        <f aca="false">IF('Daftar Akun'!$C40="","",'Daftar Akun'!$C40)</f>
        <v/>
      </c>
      <c r="D40" s="32" t="str">
        <f aca="false">IF('Daftar Akun'!$C40="","",'Daftar Akun'!$D40)</f>
        <v/>
      </c>
      <c r="E40" s="15" t="str">
        <f aca="false">IF('Daftar Akun'!$C40="","",'Daftar Akun'!$E40)</f>
        <v/>
      </c>
      <c r="F40" s="33" t="n">
        <f aca="false">IF($C40="",0,SUMIFS(Jurnal!$F$6:$F$605,Jurnal!$D$6:$D$605,$C40)+IF('Daftar Akun'!$E40="D",N('Daftar Akun'!$F40),0))</f>
        <v>0</v>
      </c>
      <c r="G40" s="33" t="n">
        <f aca="false">IF($C40="",0,SUMIFS(Jurnal!$F$6:$F$605,Jurnal!$E$6:$E$605,$C40)+IF('Daftar Akun'!$E40="K",N('Daftar Akun'!$F40),0))</f>
        <v>0</v>
      </c>
      <c r="H40" s="34" t="n">
        <f aca="false">IF($C40="",0,IF($E40="D",$F40-$G40,$G40-$F40))</f>
        <v>0</v>
      </c>
    </row>
    <row r="41" customFormat="false" ht="15" hidden="false" customHeight="true" outlineLevel="0" collapsed="false">
      <c r="A41" s="15" t="str">
        <f aca="false">IF($C41="","",COUNTIF($C$6:$C41,"?*"))</f>
        <v/>
      </c>
      <c r="B41" s="15" t="str">
        <f aca="false">IF('Daftar Akun'!$C41="","",'Daftar Akun'!$B41)</f>
        <v/>
      </c>
      <c r="C41" s="32" t="str">
        <f aca="false">IF('Daftar Akun'!$C41="","",'Daftar Akun'!$C41)</f>
        <v/>
      </c>
      <c r="D41" s="32" t="str">
        <f aca="false">IF('Daftar Akun'!$C41="","",'Daftar Akun'!$D41)</f>
        <v/>
      </c>
      <c r="E41" s="15" t="str">
        <f aca="false">IF('Daftar Akun'!$C41="","",'Daftar Akun'!$E41)</f>
        <v/>
      </c>
      <c r="F41" s="33" t="n">
        <f aca="false">IF($C41="",0,SUMIFS(Jurnal!$F$6:$F$605,Jurnal!$D$6:$D$605,$C41)+IF('Daftar Akun'!$E41="D",N('Daftar Akun'!$F41),0))</f>
        <v>0</v>
      </c>
      <c r="G41" s="33" t="n">
        <f aca="false">IF($C41="",0,SUMIFS(Jurnal!$F$6:$F$605,Jurnal!$E$6:$E$605,$C41)+IF('Daftar Akun'!$E41="K",N('Daftar Akun'!$F41),0))</f>
        <v>0</v>
      </c>
      <c r="H41" s="34" t="n">
        <f aca="false">IF($C41="",0,IF($E41="D",$F41-$G41,$G41-$F41))</f>
        <v>0</v>
      </c>
    </row>
    <row r="42" customFormat="false" ht="15" hidden="false" customHeight="true" outlineLevel="0" collapsed="false">
      <c r="A42" s="15" t="str">
        <f aca="false">IF($C42="","",COUNTIF($C$6:$C42,"?*"))</f>
        <v/>
      </c>
      <c r="B42" s="15" t="str">
        <f aca="false">IF('Daftar Akun'!$C42="","",'Daftar Akun'!$B42)</f>
        <v/>
      </c>
      <c r="C42" s="32" t="str">
        <f aca="false">IF('Daftar Akun'!$C42="","",'Daftar Akun'!$C42)</f>
        <v/>
      </c>
      <c r="D42" s="32" t="str">
        <f aca="false">IF('Daftar Akun'!$C42="","",'Daftar Akun'!$D42)</f>
        <v/>
      </c>
      <c r="E42" s="15" t="str">
        <f aca="false">IF('Daftar Akun'!$C42="","",'Daftar Akun'!$E42)</f>
        <v/>
      </c>
      <c r="F42" s="33" t="n">
        <f aca="false">IF($C42="",0,SUMIFS(Jurnal!$F$6:$F$605,Jurnal!$D$6:$D$605,$C42)+IF('Daftar Akun'!$E42="D",N('Daftar Akun'!$F42),0))</f>
        <v>0</v>
      </c>
      <c r="G42" s="33" t="n">
        <f aca="false">IF($C42="",0,SUMIFS(Jurnal!$F$6:$F$605,Jurnal!$E$6:$E$605,$C42)+IF('Daftar Akun'!$E42="K",N('Daftar Akun'!$F42),0))</f>
        <v>0</v>
      </c>
      <c r="H42" s="34" t="n">
        <f aca="false">IF($C42="",0,IF($E42="D",$F42-$G42,$G42-$F42))</f>
        <v>0</v>
      </c>
    </row>
    <row r="43" customFormat="false" ht="15" hidden="false" customHeight="true" outlineLevel="0" collapsed="false">
      <c r="A43" s="15" t="str">
        <f aca="false">IF($C43="","",COUNTIF($C$6:$C43,"?*"))</f>
        <v/>
      </c>
      <c r="B43" s="15" t="str">
        <f aca="false">IF('Daftar Akun'!$C43="","",'Daftar Akun'!$B43)</f>
        <v/>
      </c>
      <c r="C43" s="32" t="str">
        <f aca="false">IF('Daftar Akun'!$C43="","",'Daftar Akun'!$C43)</f>
        <v/>
      </c>
      <c r="D43" s="32" t="str">
        <f aca="false">IF('Daftar Akun'!$C43="","",'Daftar Akun'!$D43)</f>
        <v/>
      </c>
      <c r="E43" s="15" t="str">
        <f aca="false">IF('Daftar Akun'!$C43="","",'Daftar Akun'!$E43)</f>
        <v/>
      </c>
      <c r="F43" s="33" t="n">
        <f aca="false">IF($C43="",0,SUMIFS(Jurnal!$F$6:$F$605,Jurnal!$D$6:$D$605,$C43)+IF('Daftar Akun'!$E43="D",N('Daftar Akun'!$F43),0))</f>
        <v>0</v>
      </c>
      <c r="G43" s="33" t="n">
        <f aca="false">IF($C43="",0,SUMIFS(Jurnal!$F$6:$F$605,Jurnal!$E$6:$E$605,$C43)+IF('Daftar Akun'!$E43="K",N('Daftar Akun'!$F43),0))</f>
        <v>0</v>
      </c>
      <c r="H43" s="34" t="n">
        <f aca="false">IF($C43="",0,IF($E43="D",$F43-$G43,$G43-$F43))</f>
        <v>0</v>
      </c>
    </row>
    <row r="44" customFormat="false" ht="15" hidden="false" customHeight="true" outlineLevel="0" collapsed="false">
      <c r="A44" s="15" t="str">
        <f aca="false">IF($C44="","",COUNTIF($C$6:$C44,"?*"))</f>
        <v/>
      </c>
      <c r="B44" s="15" t="str">
        <f aca="false">IF('Daftar Akun'!$C44="","",'Daftar Akun'!$B44)</f>
        <v/>
      </c>
      <c r="C44" s="32" t="str">
        <f aca="false">IF('Daftar Akun'!$C44="","",'Daftar Akun'!$C44)</f>
        <v/>
      </c>
      <c r="D44" s="32" t="str">
        <f aca="false">IF('Daftar Akun'!$C44="","",'Daftar Akun'!$D44)</f>
        <v/>
      </c>
      <c r="E44" s="15" t="str">
        <f aca="false">IF('Daftar Akun'!$C44="","",'Daftar Akun'!$E44)</f>
        <v/>
      </c>
      <c r="F44" s="33" t="n">
        <f aca="false">IF($C44="",0,SUMIFS(Jurnal!$F$6:$F$605,Jurnal!$D$6:$D$605,$C44)+IF('Daftar Akun'!$E44="D",N('Daftar Akun'!$F44),0))</f>
        <v>0</v>
      </c>
      <c r="G44" s="33" t="n">
        <f aca="false">IF($C44="",0,SUMIFS(Jurnal!$F$6:$F$605,Jurnal!$E$6:$E$605,$C44)+IF('Daftar Akun'!$E44="K",N('Daftar Akun'!$F44),0))</f>
        <v>0</v>
      </c>
      <c r="H44" s="34" t="n">
        <f aca="false">IF($C44="",0,IF($E44="D",$F44-$G44,$G44-$F44))</f>
        <v>0</v>
      </c>
    </row>
    <row r="45" customFormat="false" ht="15" hidden="false" customHeight="true" outlineLevel="0" collapsed="false">
      <c r="A45" s="15" t="str">
        <f aca="false">IF($C45="","",COUNTIF($C$6:$C45,"?*"))</f>
        <v/>
      </c>
      <c r="B45" s="15" t="str">
        <f aca="false">IF('Daftar Akun'!$C45="","",'Daftar Akun'!$B45)</f>
        <v/>
      </c>
      <c r="C45" s="32" t="str">
        <f aca="false">IF('Daftar Akun'!$C45="","",'Daftar Akun'!$C45)</f>
        <v/>
      </c>
      <c r="D45" s="32" t="str">
        <f aca="false">IF('Daftar Akun'!$C45="","",'Daftar Akun'!$D45)</f>
        <v/>
      </c>
      <c r="E45" s="15" t="str">
        <f aca="false">IF('Daftar Akun'!$C45="","",'Daftar Akun'!$E45)</f>
        <v/>
      </c>
      <c r="F45" s="33" t="n">
        <f aca="false">IF($C45="",0,SUMIFS(Jurnal!$F$6:$F$605,Jurnal!$D$6:$D$605,$C45)+IF('Daftar Akun'!$E45="D",N('Daftar Akun'!$F45),0))</f>
        <v>0</v>
      </c>
      <c r="G45" s="33" t="n">
        <f aca="false">IF($C45="",0,SUMIFS(Jurnal!$F$6:$F$605,Jurnal!$E$6:$E$605,$C45)+IF('Daftar Akun'!$E45="K",N('Daftar Akun'!$F45),0))</f>
        <v>0</v>
      </c>
      <c r="H45" s="34" t="n">
        <f aca="false">IF($C45="",0,IF($E45="D",$F45-$G45,$G45-$F45))</f>
        <v>0</v>
      </c>
    </row>
    <row r="46" customFormat="false" ht="15" hidden="false" customHeight="true" outlineLevel="0" collapsed="false">
      <c r="A46" s="15" t="str">
        <f aca="false">IF($C46="","",COUNTIF($C$6:$C46,"?*"))</f>
        <v/>
      </c>
      <c r="B46" s="15" t="str">
        <f aca="false">IF('Daftar Akun'!$C46="","",'Daftar Akun'!$B46)</f>
        <v/>
      </c>
      <c r="C46" s="32" t="str">
        <f aca="false">IF('Daftar Akun'!$C46="","",'Daftar Akun'!$C46)</f>
        <v/>
      </c>
      <c r="D46" s="32" t="str">
        <f aca="false">IF('Daftar Akun'!$C46="","",'Daftar Akun'!$D46)</f>
        <v/>
      </c>
      <c r="E46" s="15" t="str">
        <f aca="false">IF('Daftar Akun'!$C46="","",'Daftar Akun'!$E46)</f>
        <v/>
      </c>
      <c r="F46" s="33" t="n">
        <f aca="false">IF($C46="",0,SUMIFS(Jurnal!$F$6:$F$605,Jurnal!$D$6:$D$605,$C46)+IF('Daftar Akun'!$E46="D",N('Daftar Akun'!$F46),0))</f>
        <v>0</v>
      </c>
      <c r="G46" s="33" t="n">
        <f aca="false">IF($C46="",0,SUMIFS(Jurnal!$F$6:$F$605,Jurnal!$E$6:$E$605,$C46)+IF('Daftar Akun'!$E46="K",N('Daftar Akun'!$F46),0))</f>
        <v>0</v>
      </c>
      <c r="H46" s="34" t="n">
        <f aca="false">IF($C46="",0,IF($E46="D",$F46-$G46,$G46-$F46))</f>
        <v>0</v>
      </c>
    </row>
    <row r="47" customFormat="false" ht="15" hidden="false" customHeight="true" outlineLevel="0" collapsed="false">
      <c r="A47" s="15" t="str">
        <f aca="false">IF($C47="","",COUNTIF($C$6:$C47,"?*"))</f>
        <v/>
      </c>
      <c r="B47" s="15" t="str">
        <f aca="false">IF('Daftar Akun'!$C47="","",'Daftar Akun'!$B47)</f>
        <v/>
      </c>
      <c r="C47" s="32" t="str">
        <f aca="false">IF('Daftar Akun'!$C47="","",'Daftar Akun'!$C47)</f>
        <v/>
      </c>
      <c r="D47" s="32" t="str">
        <f aca="false">IF('Daftar Akun'!$C47="","",'Daftar Akun'!$D47)</f>
        <v/>
      </c>
      <c r="E47" s="15" t="str">
        <f aca="false">IF('Daftar Akun'!$C47="","",'Daftar Akun'!$E47)</f>
        <v/>
      </c>
      <c r="F47" s="33" t="n">
        <f aca="false">IF($C47="",0,SUMIFS(Jurnal!$F$6:$F$605,Jurnal!$D$6:$D$605,$C47)+IF('Daftar Akun'!$E47="D",N('Daftar Akun'!$F47),0))</f>
        <v>0</v>
      </c>
      <c r="G47" s="33" t="n">
        <f aca="false">IF($C47="",0,SUMIFS(Jurnal!$F$6:$F$605,Jurnal!$E$6:$E$605,$C47)+IF('Daftar Akun'!$E47="K",N('Daftar Akun'!$F47),0))</f>
        <v>0</v>
      </c>
      <c r="H47" s="34" t="n">
        <f aca="false">IF($C47="",0,IF($E47="D",$F47-$G47,$G47-$F47))</f>
        <v>0</v>
      </c>
    </row>
    <row r="48" customFormat="false" ht="15" hidden="false" customHeight="true" outlineLevel="0" collapsed="false">
      <c r="A48" s="15" t="str">
        <f aca="false">IF($C48="","",COUNTIF($C$6:$C48,"?*"))</f>
        <v/>
      </c>
      <c r="B48" s="15" t="str">
        <f aca="false">IF('Daftar Akun'!$C48="","",'Daftar Akun'!$B48)</f>
        <v/>
      </c>
      <c r="C48" s="32" t="str">
        <f aca="false">IF('Daftar Akun'!$C48="","",'Daftar Akun'!$C48)</f>
        <v/>
      </c>
      <c r="D48" s="32" t="str">
        <f aca="false">IF('Daftar Akun'!$C48="","",'Daftar Akun'!$D48)</f>
        <v/>
      </c>
      <c r="E48" s="15" t="str">
        <f aca="false">IF('Daftar Akun'!$C48="","",'Daftar Akun'!$E48)</f>
        <v/>
      </c>
      <c r="F48" s="33" t="n">
        <f aca="false">IF($C48="",0,SUMIFS(Jurnal!$F$6:$F$605,Jurnal!$D$6:$D$605,$C48)+IF('Daftar Akun'!$E48="D",N('Daftar Akun'!$F48),0))</f>
        <v>0</v>
      </c>
      <c r="G48" s="33" t="n">
        <f aca="false">IF($C48="",0,SUMIFS(Jurnal!$F$6:$F$605,Jurnal!$E$6:$E$605,$C48)+IF('Daftar Akun'!$E48="K",N('Daftar Akun'!$F48),0))</f>
        <v>0</v>
      </c>
      <c r="H48" s="34" t="n">
        <f aca="false">IF($C48="",0,IF($E48="D",$F48-$G48,$G48-$F48))</f>
        <v>0</v>
      </c>
    </row>
    <row r="49" customFormat="false" ht="15" hidden="false" customHeight="true" outlineLevel="0" collapsed="false">
      <c r="A49" s="15" t="str">
        <f aca="false">IF($C49="","",COUNTIF($C$6:$C49,"?*"))</f>
        <v/>
      </c>
      <c r="B49" s="15" t="str">
        <f aca="false">IF('Daftar Akun'!$C49="","",'Daftar Akun'!$B49)</f>
        <v/>
      </c>
      <c r="C49" s="32" t="str">
        <f aca="false">IF('Daftar Akun'!$C49="","",'Daftar Akun'!$C49)</f>
        <v/>
      </c>
      <c r="D49" s="32" t="str">
        <f aca="false">IF('Daftar Akun'!$C49="","",'Daftar Akun'!$D49)</f>
        <v/>
      </c>
      <c r="E49" s="15" t="str">
        <f aca="false">IF('Daftar Akun'!$C49="","",'Daftar Akun'!$E49)</f>
        <v/>
      </c>
      <c r="F49" s="33" t="n">
        <f aca="false">IF($C49="",0,SUMIFS(Jurnal!$F$6:$F$605,Jurnal!$D$6:$D$605,$C49)+IF('Daftar Akun'!$E49="D",N('Daftar Akun'!$F49),0))</f>
        <v>0</v>
      </c>
      <c r="G49" s="33" t="n">
        <f aca="false">IF($C49="",0,SUMIFS(Jurnal!$F$6:$F$605,Jurnal!$E$6:$E$605,$C49)+IF('Daftar Akun'!$E49="K",N('Daftar Akun'!$F49),0))</f>
        <v>0</v>
      </c>
      <c r="H49" s="34" t="n">
        <f aca="false">IF($C49="",0,IF($E49="D",$F49-$G49,$G49-$F49))</f>
        <v>0</v>
      </c>
    </row>
    <row r="50" customFormat="false" ht="15" hidden="false" customHeight="true" outlineLevel="0" collapsed="false">
      <c r="A50" s="15" t="str">
        <f aca="false">IF($C50="","",COUNTIF($C$6:$C50,"?*"))</f>
        <v/>
      </c>
      <c r="B50" s="15" t="str">
        <f aca="false">IF('Daftar Akun'!$C50="","",'Daftar Akun'!$B50)</f>
        <v/>
      </c>
      <c r="C50" s="32" t="str">
        <f aca="false">IF('Daftar Akun'!$C50="","",'Daftar Akun'!$C50)</f>
        <v/>
      </c>
      <c r="D50" s="32" t="str">
        <f aca="false">IF('Daftar Akun'!$C50="","",'Daftar Akun'!$D50)</f>
        <v/>
      </c>
      <c r="E50" s="15" t="str">
        <f aca="false">IF('Daftar Akun'!$C50="","",'Daftar Akun'!$E50)</f>
        <v/>
      </c>
      <c r="F50" s="33" t="n">
        <f aca="false">IF($C50="",0,SUMIFS(Jurnal!$F$6:$F$605,Jurnal!$D$6:$D$605,$C50)+IF('Daftar Akun'!$E50="D",N('Daftar Akun'!$F50),0))</f>
        <v>0</v>
      </c>
      <c r="G50" s="33" t="n">
        <f aca="false">IF($C50="",0,SUMIFS(Jurnal!$F$6:$F$605,Jurnal!$E$6:$E$605,$C50)+IF('Daftar Akun'!$E50="K",N('Daftar Akun'!$F50),0))</f>
        <v>0</v>
      </c>
      <c r="H50" s="34" t="n">
        <f aca="false">IF($C50="",0,IF($E50="D",$F50-$G50,$G50-$F50))</f>
        <v>0</v>
      </c>
    </row>
    <row r="51" customFormat="false" ht="15" hidden="false" customHeight="true" outlineLevel="0" collapsed="false">
      <c r="A51" s="15" t="str">
        <f aca="false">IF($C51="","",COUNTIF($C$6:$C51,"?*"))</f>
        <v/>
      </c>
      <c r="B51" s="15" t="str">
        <f aca="false">IF('Daftar Akun'!$C51="","",'Daftar Akun'!$B51)</f>
        <v/>
      </c>
      <c r="C51" s="32" t="str">
        <f aca="false">IF('Daftar Akun'!$C51="","",'Daftar Akun'!$C51)</f>
        <v/>
      </c>
      <c r="D51" s="32" t="str">
        <f aca="false">IF('Daftar Akun'!$C51="","",'Daftar Akun'!$D51)</f>
        <v/>
      </c>
      <c r="E51" s="15" t="str">
        <f aca="false">IF('Daftar Akun'!$C51="","",'Daftar Akun'!$E51)</f>
        <v/>
      </c>
      <c r="F51" s="33" t="n">
        <f aca="false">IF($C51="",0,SUMIFS(Jurnal!$F$6:$F$605,Jurnal!$D$6:$D$605,$C51)+IF('Daftar Akun'!$E51="D",N('Daftar Akun'!$F51),0))</f>
        <v>0</v>
      </c>
      <c r="G51" s="33" t="n">
        <f aca="false">IF($C51="",0,SUMIFS(Jurnal!$F$6:$F$605,Jurnal!$E$6:$E$605,$C51)+IF('Daftar Akun'!$E51="K",N('Daftar Akun'!$F51),0))</f>
        <v>0</v>
      </c>
      <c r="H51" s="34" t="n">
        <f aca="false">IF($C51="",0,IF($E51="D",$F51-$G51,$G51-$F51))</f>
        <v>0</v>
      </c>
    </row>
    <row r="52" customFormat="false" ht="15" hidden="false" customHeight="true" outlineLevel="0" collapsed="false">
      <c r="A52" s="15" t="str">
        <f aca="false">IF($C52="","",COUNTIF($C$6:$C52,"?*"))</f>
        <v/>
      </c>
      <c r="B52" s="15" t="str">
        <f aca="false">IF('Daftar Akun'!$C52="","",'Daftar Akun'!$B52)</f>
        <v/>
      </c>
      <c r="C52" s="32" t="str">
        <f aca="false">IF('Daftar Akun'!$C52="","",'Daftar Akun'!$C52)</f>
        <v/>
      </c>
      <c r="D52" s="32" t="str">
        <f aca="false">IF('Daftar Akun'!$C52="","",'Daftar Akun'!$D52)</f>
        <v/>
      </c>
      <c r="E52" s="15" t="str">
        <f aca="false">IF('Daftar Akun'!$C52="","",'Daftar Akun'!$E52)</f>
        <v/>
      </c>
      <c r="F52" s="33" t="n">
        <f aca="false">IF($C52="",0,SUMIFS(Jurnal!$F$6:$F$605,Jurnal!$D$6:$D$605,$C52)+IF('Daftar Akun'!$E52="D",N('Daftar Akun'!$F52),0))</f>
        <v>0</v>
      </c>
      <c r="G52" s="33" t="n">
        <f aca="false">IF($C52="",0,SUMIFS(Jurnal!$F$6:$F$605,Jurnal!$E$6:$E$605,$C52)+IF('Daftar Akun'!$E52="K",N('Daftar Akun'!$F52),0))</f>
        <v>0</v>
      </c>
      <c r="H52" s="34" t="n">
        <f aca="false">IF($C52="",0,IF($E52="D",$F52-$G52,$G52-$F52))</f>
        <v>0</v>
      </c>
    </row>
    <row r="53" customFormat="false" ht="15" hidden="false" customHeight="true" outlineLevel="0" collapsed="false">
      <c r="A53" s="15" t="str">
        <f aca="false">IF($C53="","",COUNTIF($C$6:$C53,"?*"))</f>
        <v/>
      </c>
      <c r="B53" s="15" t="str">
        <f aca="false">IF('Daftar Akun'!$C53="","",'Daftar Akun'!$B53)</f>
        <v/>
      </c>
      <c r="C53" s="32" t="str">
        <f aca="false">IF('Daftar Akun'!$C53="","",'Daftar Akun'!$C53)</f>
        <v/>
      </c>
      <c r="D53" s="32" t="str">
        <f aca="false">IF('Daftar Akun'!$C53="","",'Daftar Akun'!$D53)</f>
        <v/>
      </c>
      <c r="E53" s="15" t="str">
        <f aca="false">IF('Daftar Akun'!$C53="","",'Daftar Akun'!$E53)</f>
        <v/>
      </c>
      <c r="F53" s="33" t="n">
        <f aca="false">IF($C53="",0,SUMIFS(Jurnal!$F$6:$F$605,Jurnal!$D$6:$D$605,$C53)+IF('Daftar Akun'!$E53="D",N('Daftar Akun'!$F53),0))</f>
        <v>0</v>
      </c>
      <c r="G53" s="33" t="n">
        <f aca="false">IF($C53="",0,SUMIFS(Jurnal!$F$6:$F$605,Jurnal!$E$6:$E$605,$C53)+IF('Daftar Akun'!$E53="K",N('Daftar Akun'!$F53),0))</f>
        <v>0</v>
      </c>
      <c r="H53" s="34" t="n">
        <f aca="false">IF($C53="",0,IF($E53="D",$F53-$G53,$G53-$F53))</f>
        <v>0</v>
      </c>
    </row>
    <row r="54" customFormat="false" ht="15" hidden="false" customHeight="true" outlineLevel="0" collapsed="false">
      <c r="A54" s="15" t="str">
        <f aca="false">IF($C54="","",COUNTIF($C$6:$C54,"?*"))</f>
        <v/>
      </c>
      <c r="B54" s="15" t="str">
        <f aca="false">IF('Daftar Akun'!$C54="","",'Daftar Akun'!$B54)</f>
        <v/>
      </c>
      <c r="C54" s="32" t="str">
        <f aca="false">IF('Daftar Akun'!$C54="","",'Daftar Akun'!$C54)</f>
        <v/>
      </c>
      <c r="D54" s="32" t="str">
        <f aca="false">IF('Daftar Akun'!$C54="","",'Daftar Akun'!$D54)</f>
        <v/>
      </c>
      <c r="E54" s="15" t="str">
        <f aca="false">IF('Daftar Akun'!$C54="","",'Daftar Akun'!$E54)</f>
        <v/>
      </c>
      <c r="F54" s="33" t="n">
        <f aca="false">IF($C54="",0,SUMIFS(Jurnal!$F$6:$F$605,Jurnal!$D$6:$D$605,$C54)+IF('Daftar Akun'!$E54="D",N('Daftar Akun'!$F54),0))</f>
        <v>0</v>
      </c>
      <c r="G54" s="33" t="n">
        <f aca="false">IF($C54="",0,SUMIFS(Jurnal!$F$6:$F$605,Jurnal!$E$6:$E$605,$C54)+IF('Daftar Akun'!$E54="K",N('Daftar Akun'!$F54),0))</f>
        <v>0</v>
      </c>
      <c r="H54" s="34" t="n">
        <f aca="false">IF($C54="",0,IF($E54="D",$F54-$G54,$G54-$F54))</f>
        <v>0</v>
      </c>
    </row>
    <row r="55" customFormat="false" ht="15" hidden="false" customHeight="true" outlineLevel="0" collapsed="false">
      <c r="A55" s="15" t="str">
        <f aca="false">IF($C55="","",COUNTIF($C$6:$C55,"?*"))</f>
        <v/>
      </c>
      <c r="B55" s="15" t="str">
        <f aca="false">IF('Daftar Akun'!$C55="","",'Daftar Akun'!$B55)</f>
        <v/>
      </c>
      <c r="C55" s="32" t="str">
        <f aca="false">IF('Daftar Akun'!$C55="","",'Daftar Akun'!$C55)</f>
        <v/>
      </c>
      <c r="D55" s="32" t="str">
        <f aca="false">IF('Daftar Akun'!$C55="","",'Daftar Akun'!$D55)</f>
        <v/>
      </c>
      <c r="E55" s="15" t="str">
        <f aca="false">IF('Daftar Akun'!$C55="","",'Daftar Akun'!$E55)</f>
        <v/>
      </c>
      <c r="F55" s="33" t="n">
        <f aca="false">IF($C55="",0,SUMIFS(Jurnal!$F$6:$F$605,Jurnal!$D$6:$D$605,$C55)+IF('Daftar Akun'!$E55="D",N('Daftar Akun'!$F55),0))</f>
        <v>0</v>
      </c>
      <c r="G55" s="33" t="n">
        <f aca="false">IF($C55="",0,SUMIFS(Jurnal!$F$6:$F$605,Jurnal!$E$6:$E$605,$C55)+IF('Daftar Akun'!$E55="K",N('Daftar Akun'!$F55),0))</f>
        <v>0</v>
      </c>
      <c r="H55" s="34" t="n">
        <f aca="false">IF($C55="",0,IF($E55="D",$F55-$G55,$G55-$F55))</f>
        <v>0</v>
      </c>
    </row>
    <row r="56" customFormat="false" ht="15" hidden="false" customHeight="true" outlineLevel="0" collapsed="false">
      <c r="A56" s="15" t="str">
        <f aca="false">IF($C56="","",COUNTIF($C$6:$C56,"?*"))</f>
        <v/>
      </c>
      <c r="B56" s="15" t="str">
        <f aca="false">IF('Daftar Akun'!$C56="","",'Daftar Akun'!$B56)</f>
        <v/>
      </c>
      <c r="C56" s="32" t="str">
        <f aca="false">IF('Daftar Akun'!$C56="","",'Daftar Akun'!$C56)</f>
        <v/>
      </c>
      <c r="D56" s="32" t="str">
        <f aca="false">IF('Daftar Akun'!$C56="","",'Daftar Akun'!$D56)</f>
        <v/>
      </c>
      <c r="E56" s="15" t="str">
        <f aca="false">IF('Daftar Akun'!$C56="","",'Daftar Akun'!$E56)</f>
        <v/>
      </c>
      <c r="F56" s="33" t="n">
        <f aca="false">IF($C56="",0,SUMIFS(Jurnal!$F$6:$F$605,Jurnal!$D$6:$D$605,$C56)+IF('Daftar Akun'!$E56="D",N('Daftar Akun'!$F56),0))</f>
        <v>0</v>
      </c>
      <c r="G56" s="33" t="n">
        <f aca="false">IF($C56="",0,SUMIFS(Jurnal!$F$6:$F$605,Jurnal!$E$6:$E$605,$C56)+IF('Daftar Akun'!$E56="K",N('Daftar Akun'!$F56),0))</f>
        <v>0</v>
      </c>
      <c r="H56" s="34" t="n">
        <f aca="false">IF($C56="",0,IF($E56="D",$F56-$G56,$G56-$F56))</f>
        <v>0</v>
      </c>
    </row>
    <row r="57" customFormat="false" ht="15" hidden="false" customHeight="true" outlineLevel="0" collapsed="false">
      <c r="A57" s="15" t="str">
        <f aca="false">IF($C57="","",COUNTIF($C$6:$C57,"?*"))</f>
        <v/>
      </c>
      <c r="B57" s="15" t="str">
        <f aca="false">IF('Daftar Akun'!$C57="","",'Daftar Akun'!$B57)</f>
        <v/>
      </c>
      <c r="C57" s="32" t="str">
        <f aca="false">IF('Daftar Akun'!$C57="","",'Daftar Akun'!$C57)</f>
        <v/>
      </c>
      <c r="D57" s="32" t="str">
        <f aca="false">IF('Daftar Akun'!$C57="","",'Daftar Akun'!$D57)</f>
        <v/>
      </c>
      <c r="E57" s="15" t="str">
        <f aca="false">IF('Daftar Akun'!$C57="","",'Daftar Akun'!$E57)</f>
        <v/>
      </c>
      <c r="F57" s="33" t="n">
        <f aca="false">IF($C57="",0,SUMIFS(Jurnal!$F$6:$F$605,Jurnal!$D$6:$D$605,$C57)+IF('Daftar Akun'!$E57="D",N('Daftar Akun'!$F57),0))</f>
        <v>0</v>
      </c>
      <c r="G57" s="33" t="n">
        <f aca="false">IF($C57="",0,SUMIFS(Jurnal!$F$6:$F$605,Jurnal!$E$6:$E$605,$C57)+IF('Daftar Akun'!$E57="K",N('Daftar Akun'!$F57),0))</f>
        <v>0</v>
      </c>
      <c r="H57" s="34" t="n">
        <f aca="false">IF($C57="",0,IF($E57="D",$F57-$G57,$G57-$F57))</f>
        <v>0</v>
      </c>
    </row>
    <row r="58" customFormat="false" ht="15" hidden="false" customHeight="true" outlineLevel="0" collapsed="false">
      <c r="A58" s="15" t="str">
        <f aca="false">IF($C58="","",COUNTIF($C$6:$C58,"?*"))</f>
        <v/>
      </c>
      <c r="B58" s="15" t="str">
        <f aca="false">IF('Daftar Akun'!$C58="","",'Daftar Akun'!$B58)</f>
        <v/>
      </c>
      <c r="C58" s="32" t="str">
        <f aca="false">IF('Daftar Akun'!$C58="","",'Daftar Akun'!$C58)</f>
        <v/>
      </c>
      <c r="D58" s="32" t="str">
        <f aca="false">IF('Daftar Akun'!$C58="","",'Daftar Akun'!$D58)</f>
        <v/>
      </c>
      <c r="E58" s="15" t="str">
        <f aca="false">IF('Daftar Akun'!$C58="","",'Daftar Akun'!$E58)</f>
        <v/>
      </c>
      <c r="F58" s="33" t="n">
        <f aca="false">IF($C58="",0,SUMIFS(Jurnal!$F$6:$F$605,Jurnal!$D$6:$D$605,$C58)+IF('Daftar Akun'!$E58="D",N('Daftar Akun'!$F58),0))</f>
        <v>0</v>
      </c>
      <c r="G58" s="33" t="n">
        <f aca="false">IF($C58="",0,SUMIFS(Jurnal!$F$6:$F$605,Jurnal!$E$6:$E$605,$C58)+IF('Daftar Akun'!$E58="K",N('Daftar Akun'!$F58),0))</f>
        <v>0</v>
      </c>
      <c r="H58" s="34" t="n">
        <f aca="false">IF($C58="",0,IF($E58="D",$F58-$G58,$G58-$F58))</f>
        <v>0</v>
      </c>
    </row>
    <row r="59" customFormat="false" ht="15" hidden="false" customHeight="true" outlineLevel="0" collapsed="false">
      <c r="A59" s="15" t="str">
        <f aca="false">IF($C59="","",COUNTIF($C$6:$C59,"?*"))</f>
        <v/>
      </c>
      <c r="B59" s="15" t="str">
        <f aca="false">IF('Daftar Akun'!$C59="","",'Daftar Akun'!$B59)</f>
        <v/>
      </c>
      <c r="C59" s="32" t="str">
        <f aca="false">IF('Daftar Akun'!$C59="","",'Daftar Akun'!$C59)</f>
        <v/>
      </c>
      <c r="D59" s="32" t="str">
        <f aca="false">IF('Daftar Akun'!$C59="","",'Daftar Akun'!$D59)</f>
        <v/>
      </c>
      <c r="E59" s="15" t="str">
        <f aca="false">IF('Daftar Akun'!$C59="","",'Daftar Akun'!$E59)</f>
        <v/>
      </c>
      <c r="F59" s="33" t="n">
        <f aca="false">IF($C59="",0,SUMIFS(Jurnal!$F$6:$F$605,Jurnal!$D$6:$D$605,$C59)+IF('Daftar Akun'!$E59="D",N('Daftar Akun'!$F59),0))</f>
        <v>0</v>
      </c>
      <c r="G59" s="33" t="n">
        <f aca="false">IF($C59="",0,SUMIFS(Jurnal!$F$6:$F$605,Jurnal!$E$6:$E$605,$C59)+IF('Daftar Akun'!$E59="K",N('Daftar Akun'!$F59),0))</f>
        <v>0</v>
      </c>
      <c r="H59" s="34" t="n">
        <f aca="false">IF($C59="",0,IF($E59="D",$F59-$G59,$G59-$F59))</f>
        <v>0</v>
      </c>
    </row>
    <row r="60" customFormat="false" ht="15" hidden="false" customHeight="true" outlineLevel="0" collapsed="false">
      <c r="A60" s="15" t="str">
        <f aca="false">IF($C60="","",COUNTIF($C$6:$C60,"?*"))</f>
        <v/>
      </c>
      <c r="B60" s="15" t="str">
        <f aca="false">IF('Daftar Akun'!$C60="","",'Daftar Akun'!$B60)</f>
        <v/>
      </c>
      <c r="C60" s="32" t="str">
        <f aca="false">IF('Daftar Akun'!$C60="","",'Daftar Akun'!$C60)</f>
        <v/>
      </c>
      <c r="D60" s="32" t="str">
        <f aca="false">IF('Daftar Akun'!$C60="","",'Daftar Akun'!$D60)</f>
        <v/>
      </c>
      <c r="E60" s="15" t="str">
        <f aca="false">IF('Daftar Akun'!$C60="","",'Daftar Akun'!$E60)</f>
        <v/>
      </c>
      <c r="F60" s="33" t="n">
        <f aca="false">IF($C60="",0,SUMIFS(Jurnal!$F$6:$F$605,Jurnal!$D$6:$D$605,$C60)+IF('Daftar Akun'!$E60="D",N('Daftar Akun'!$F60),0))</f>
        <v>0</v>
      </c>
      <c r="G60" s="33" t="n">
        <f aca="false">IF($C60="",0,SUMIFS(Jurnal!$F$6:$F$605,Jurnal!$E$6:$E$605,$C60)+IF('Daftar Akun'!$E60="K",N('Daftar Akun'!$F60),0))</f>
        <v>0</v>
      </c>
      <c r="H60" s="34" t="n">
        <f aca="false">IF($C60="",0,IF($E60="D",$F60-$G60,$G60-$F60))</f>
        <v>0</v>
      </c>
    </row>
    <row r="61" customFormat="false" ht="15" hidden="false" customHeight="true" outlineLevel="0" collapsed="false">
      <c r="A61" s="15" t="str">
        <f aca="false">IF($C61="","",COUNTIF($C$6:$C61,"?*"))</f>
        <v/>
      </c>
      <c r="B61" s="15" t="str">
        <f aca="false">IF('Daftar Akun'!$C61="","",'Daftar Akun'!$B61)</f>
        <v/>
      </c>
      <c r="C61" s="32" t="str">
        <f aca="false">IF('Daftar Akun'!$C61="","",'Daftar Akun'!$C61)</f>
        <v/>
      </c>
      <c r="D61" s="32" t="str">
        <f aca="false">IF('Daftar Akun'!$C61="","",'Daftar Akun'!$D61)</f>
        <v/>
      </c>
      <c r="E61" s="15" t="str">
        <f aca="false">IF('Daftar Akun'!$C61="","",'Daftar Akun'!$E61)</f>
        <v/>
      </c>
      <c r="F61" s="33" t="n">
        <f aca="false">IF($C61="",0,SUMIFS(Jurnal!$F$6:$F$605,Jurnal!$D$6:$D$605,$C61)+IF('Daftar Akun'!$E61="D",N('Daftar Akun'!$F61),0))</f>
        <v>0</v>
      </c>
      <c r="G61" s="33" t="n">
        <f aca="false">IF($C61="",0,SUMIFS(Jurnal!$F$6:$F$605,Jurnal!$E$6:$E$605,$C61)+IF('Daftar Akun'!$E61="K",N('Daftar Akun'!$F61),0))</f>
        <v>0</v>
      </c>
      <c r="H61" s="34" t="n">
        <f aca="false">IF($C61="",0,IF($E61="D",$F61-$G61,$G61-$F61))</f>
        <v>0</v>
      </c>
    </row>
    <row r="62" customFormat="false" ht="15" hidden="false" customHeight="true" outlineLevel="0" collapsed="false">
      <c r="A62" s="15" t="str">
        <f aca="false">IF($C62="","",COUNTIF($C$6:$C62,"?*"))</f>
        <v/>
      </c>
      <c r="B62" s="15" t="str">
        <f aca="false">IF('Daftar Akun'!$C62="","",'Daftar Akun'!$B62)</f>
        <v/>
      </c>
      <c r="C62" s="32" t="str">
        <f aca="false">IF('Daftar Akun'!$C62="","",'Daftar Akun'!$C62)</f>
        <v/>
      </c>
      <c r="D62" s="32" t="str">
        <f aca="false">IF('Daftar Akun'!$C62="","",'Daftar Akun'!$D62)</f>
        <v/>
      </c>
      <c r="E62" s="15" t="str">
        <f aca="false">IF('Daftar Akun'!$C62="","",'Daftar Akun'!$E62)</f>
        <v/>
      </c>
      <c r="F62" s="33" t="n">
        <f aca="false">IF($C62="",0,SUMIFS(Jurnal!$F$6:$F$605,Jurnal!$D$6:$D$605,$C62)+IF('Daftar Akun'!$E62="D",N('Daftar Akun'!$F62),0))</f>
        <v>0</v>
      </c>
      <c r="G62" s="33" t="n">
        <f aca="false">IF($C62="",0,SUMIFS(Jurnal!$F$6:$F$605,Jurnal!$E$6:$E$605,$C62)+IF('Daftar Akun'!$E62="K",N('Daftar Akun'!$F62),0))</f>
        <v>0</v>
      </c>
      <c r="H62" s="34" t="n">
        <f aca="false">IF($C62="",0,IF($E62="D",$F62-$G62,$G62-$F62))</f>
        <v>0</v>
      </c>
    </row>
    <row r="63" customFormat="false" ht="15" hidden="false" customHeight="true" outlineLevel="0" collapsed="false">
      <c r="A63" s="15" t="str">
        <f aca="false">IF($C63="","",COUNTIF($C$6:$C63,"?*"))</f>
        <v/>
      </c>
      <c r="B63" s="15" t="str">
        <f aca="false">IF('Daftar Akun'!$C63="","",'Daftar Akun'!$B63)</f>
        <v/>
      </c>
      <c r="C63" s="32" t="str">
        <f aca="false">IF('Daftar Akun'!$C63="","",'Daftar Akun'!$C63)</f>
        <v/>
      </c>
      <c r="D63" s="32" t="str">
        <f aca="false">IF('Daftar Akun'!$C63="","",'Daftar Akun'!$D63)</f>
        <v/>
      </c>
      <c r="E63" s="15" t="str">
        <f aca="false">IF('Daftar Akun'!$C63="","",'Daftar Akun'!$E63)</f>
        <v/>
      </c>
      <c r="F63" s="33" t="n">
        <f aca="false">IF($C63="",0,SUMIFS(Jurnal!$F$6:$F$605,Jurnal!$D$6:$D$605,$C63)+IF('Daftar Akun'!$E63="D",N('Daftar Akun'!$F63),0))</f>
        <v>0</v>
      </c>
      <c r="G63" s="33" t="n">
        <f aca="false">IF($C63="",0,SUMIFS(Jurnal!$F$6:$F$605,Jurnal!$E$6:$E$605,$C63)+IF('Daftar Akun'!$E63="K",N('Daftar Akun'!$F63),0))</f>
        <v>0</v>
      </c>
      <c r="H63" s="34" t="n">
        <f aca="false">IF($C63="",0,IF($E63="D",$F63-$G63,$G63-$F63))</f>
        <v>0</v>
      </c>
    </row>
    <row r="64" customFormat="false" ht="15" hidden="false" customHeight="true" outlineLevel="0" collapsed="false">
      <c r="A64" s="15" t="str">
        <f aca="false">IF($C64="","",COUNTIF($C$6:$C64,"?*"))</f>
        <v/>
      </c>
      <c r="B64" s="15" t="str">
        <f aca="false">IF('Daftar Akun'!$C64="","",'Daftar Akun'!$B64)</f>
        <v/>
      </c>
      <c r="C64" s="32" t="str">
        <f aca="false">IF('Daftar Akun'!$C64="","",'Daftar Akun'!$C64)</f>
        <v/>
      </c>
      <c r="D64" s="32" t="str">
        <f aca="false">IF('Daftar Akun'!$C64="","",'Daftar Akun'!$D64)</f>
        <v/>
      </c>
      <c r="E64" s="15" t="str">
        <f aca="false">IF('Daftar Akun'!$C64="","",'Daftar Akun'!$E64)</f>
        <v/>
      </c>
      <c r="F64" s="33" t="n">
        <f aca="false">IF($C64="",0,SUMIFS(Jurnal!$F$6:$F$605,Jurnal!$D$6:$D$605,$C64)+IF('Daftar Akun'!$E64="D",N('Daftar Akun'!$F64),0))</f>
        <v>0</v>
      </c>
      <c r="G64" s="33" t="n">
        <f aca="false">IF($C64="",0,SUMIFS(Jurnal!$F$6:$F$605,Jurnal!$E$6:$E$605,$C64)+IF('Daftar Akun'!$E64="K",N('Daftar Akun'!$F64),0))</f>
        <v>0</v>
      </c>
      <c r="H64" s="34" t="n">
        <f aca="false">IF($C64="",0,IF($E64="D",$F64-$G64,$G64-$F64))</f>
        <v>0</v>
      </c>
    </row>
    <row r="65" customFormat="false" ht="15" hidden="false" customHeight="true" outlineLevel="0" collapsed="false">
      <c r="A65" s="15" t="str">
        <f aca="false">IF($C65="","",COUNTIF($C$6:$C65,"?*"))</f>
        <v/>
      </c>
      <c r="B65" s="15" t="str">
        <f aca="false">IF('Daftar Akun'!$C65="","",'Daftar Akun'!$B65)</f>
        <v/>
      </c>
      <c r="C65" s="32" t="str">
        <f aca="false">IF('Daftar Akun'!$C65="","",'Daftar Akun'!$C65)</f>
        <v/>
      </c>
      <c r="D65" s="32" t="str">
        <f aca="false">IF('Daftar Akun'!$C65="","",'Daftar Akun'!$D65)</f>
        <v/>
      </c>
      <c r="E65" s="15" t="str">
        <f aca="false">IF('Daftar Akun'!$C65="","",'Daftar Akun'!$E65)</f>
        <v/>
      </c>
      <c r="F65" s="33" t="n">
        <f aca="false">IF($C65="",0,SUMIFS(Jurnal!$F$6:$F$605,Jurnal!$D$6:$D$605,$C65)+IF('Daftar Akun'!$E65="D",N('Daftar Akun'!$F65),0))</f>
        <v>0</v>
      </c>
      <c r="G65" s="33" t="n">
        <f aca="false">IF($C65="",0,SUMIFS(Jurnal!$F$6:$F$605,Jurnal!$E$6:$E$605,$C65)+IF('Daftar Akun'!$E65="K",N('Daftar Akun'!$F65),0))</f>
        <v>0</v>
      </c>
      <c r="H65" s="34" t="n">
        <f aca="false">IF($C65="",0,IF($E65="D",$F65-$G65,$G65-$F65))</f>
        <v>0</v>
      </c>
    </row>
    <row r="66" customFormat="false" ht="21.75" hidden="false" customHeight="true" outlineLevel="0" collapsed="false">
      <c r="A66" s="23" t="s">
        <v>120</v>
      </c>
      <c r="B66" s="23"/>
      <c r="C66" s="23"/>
      <c r="D66" s="23"/>
      <c r="E66" s="23"/>
      <c r="F66" s="24" t="n">
        <f aca="false">SUM($F$6:$F$65)</f>
        <v>152370000</v>
      </c>
      <c r="G66" s="24" t="n">
        <f aca="false">SUM($G$6:$G$65)</f>
        <v>152370000</v>
      </c>
      <c r="H66" s="24" t="n">
        <f aca="false">$F$66-$G$66</f>
        <v>0</v>
      </c>
    </row>
    <row r="67" customFormat="false" ht="15" hidden="false" customHeight="true" outlineLevel="0" collapsed="false">
      <c r="A67" s="25"/>
      <c r="B67" s="25"/>
      <c r="C67" s="26"/>
      <c r="D67" s="26"/>
      <c r="E67" s="25"/>
      <c r="F67" s="25"/>
      <c r="G67" s="25"/>
      <c r="H67" s="25"/>
    </row>
    <row r="68" customFormat="false" ht="21.75" hidden="false" customHeight="true" outlineLevel="0" collapsed="false">
      <c r="A68" s="25"/>
      <c r="B68" s="27" t="s">
        <v>121</v>
      </c>
      <c r="C68" s="27"/>
      <c r="D68" s="27"/>
      <c r="E68" s="27"/>
      <c r="F68" s="27"/>
      <c r="G68" s="27"/>
      <c r="H68" s="27"/>
    </row>
    <row r="69" customFormat="false" ht="21.75" hidden="false" customHeight="true" outlineLevel="0" collapsed="false">
      <c r="A69" s="25"/>
      <c r="B69" s="27"/>
      <c r="C69" s="27"/>
      <c r="D69" s="27"/>
      <c r="E69" s="27"/>
      <c r="F69" s="27"/>
      <c r="G69" s="27"/>
      <c r="H69" s="27"/>
    </row>
  </sheetData>
  <mergeCells count="4">
    <mergeCell ref="A1:H1"/>
    <mergeCell ref="A2:H2"/>
    <mergeCell ref="A66:E66"/>
    <mergeCell ref="B68:H69"/>
  </mergeCells>
  <conditionalFormatting sqref="H66">
    <cfRule type="cellIs" priority="2" operator="notEqual" aboveAverage="0" equalAverage="0" bottom="0" percent="0" rank="0" text="" dxfId="0">
      <formula>0</formula>
    </cfRule>
  </conditionalFormatting>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46"/>
    <col collapsed="false" customWidth="true" hidden="false" outlineLevel="0" max="3" min="3" style="1" width="6"/>
    <col collapsed="false" customWidth="true" hidden="false" outlineLevel="0" max="4" min="4" style="1" width="24"/>
  </cols>
  <sheetData>
    <row r="1" customFormat="false" ht="30" hidden="false" customHeight="true" outlineLevel="0" collapsed="false">
      <c r="A1" s="2" t="s">
        <v>122</v>
      </c>
      <c r="B1" s="2"/>
      <c r="C1" s="2"/>
      <c r="D1" s="2"/>
    </row>
    <row r="2" customFormat="false" ht="19.5" hidden="false" customHeight="true" outlineLevel="0" collapsed="false">
      <c r="A2" s="3" t="s">
        <v>123</v>
      </c>
      <c r="B2" s="3"/>
      <c r="C2" s="3"/>
      <c r="D2" s="3"/>
    </row>
    <row r="4" customFormat="false" ht="21.75" hidden="false" customHeight="true" outlineLevel="0" collapsed="false">
      <c r="B4" s="35" t="s">
        <v>124</v>
      </c>
      <c r="C4" s="35"/>
      <c r="D4" s="35"/>
    </row>
    <row r="5" customFormat="false" ht="19.5" hidden="false" customHeight="true" outlineLevel="0" collapsed="false">
      <c r="B5" s="36" t="s">
        <v>70</v>
      </c>
      <c r="D5" s="37" t="n">
        <f aca="false">SUMIFS('Neraca Saldo'!$H$6:$H$65,'Neraca Saldo'!$C$6:$C$65,"Pendapatan Jasa")</f>
        <v>27900000</v>
      </c>
    </row>
    <row r="6" customFormat="false" ht="19.5" hidden="false" customHeight="true" outlineLevel="0" collapsed="false">
      <c r="B6" s="36" t="s">
        <v>73</v>
      </c>
      <c r="D6" s="37" t="n">
        <f aca="false">SUMIFS('Neraca Saldo'!$H$6:$H$65,'Neraca Saldo'!$C$6:$C$65,"Pendapatan Lain")</f>
        <v>0</v>
      </c>
    </row>
    <row r="7" customFormat="false" ht="25.5" hidden="false" customHeight="true" outlineLevel="0" collapsed="false">
      <c r="B7" s="38" t="s">
        <v>125</v>
      </c>
      <c r="C7" s="38"/>
      <c r="D7" s="39" t="n">
        <f aca="false">SUM($D5:$D6)</f>
        <v>27900000</v>
      </c>
    </row>
    <row r="9" customFormat="false" ht="21.75" hidden="false" customHeight="true" outlineLevel="0" collapsed="false">
      <c r="B9" s="35" t="s">
        <v>126</v>
      </c>
      <c r="C9" s="35"/>
      <c r="D9" s="35"/>
    </row>
    <row r="10" customFormat="false" ht="19.5" hidden="false" customHeight="true" outlineLevel="0" collapsed="false">
      <c r="B10" s="36" t="s">
        <v>75</v>
      </c>
      <c r="D10" s="37" t="n">
        <f aca="false">SUMIFS('Neraca Saldo'!$H$6:$H$65,'Neraca Saldo'!$C$6:$C$65,"Beban Gaji &amp; Upah")</f>
        <v>9000000</v>
      </c>
    </row>
    <row r="11" customFormat="false" ht="19.5" hidden="false" customHeight="true" outlineLevel="0" collapsed="false">
      <c r="B11" s="36" t="s">
        <v>78</v>
      </c>
      <c r="D11" s="37" t="n">
        <f aca="false">SUMIFS('Neraca Saldo'!$H$6:$H$65,'Neraca Saldo'!$C$6:$C$65,"Beban Sewa")</f>
        <v>4000000</v>
      </c>
    </row>
    <row r="12" customFormat="false" ht="19.5" hidden="false" customHeight="true" outlineLevel="0" collapsed="false">
      <c r="B12" s="36" t="s">
        <v>80</v>
      </c>
      <c r="D12" s="37" t="n">
        <f aca="false">SUMIFS('Neraca Saldo'!$H$6:$H$65,'Neraca Saldo'!$C$6:$C$65,"Beban Listrik, Air &amp; Internet")</f>
        <v>1150000</v>
      </c>
    </row>
    <row r="13" customFormat="false" ht="19.5" hidden="false" customHeight="true" outlineLevel="0" collapsed="false">
      <c r="B13" s="36" t="s">
        <v>82</v>
      </c>
      <c r="D13" s="37" t="n">
        <f aca="false">SUMIFS('Neraca Saldo'!$H$6:$H$65,'Neraca Saldo'!$C$6:$C$65,"Beban Transport &amp; Bensin")</f>
        <v>540000</v>
      </c>
    </row>
    <row r="14" customFormat="false" ht="19.5" hidden="false" customHeight="true" outlineLevel="0" collapsed="false">
      <c r="B14" s="36" t="s">
        <v>84</v>
      </c>
      <c r="D14" s="37" t="n">
        <f aca="false">SUMIFS('Neraca Saldo'!$H$6:$H$65,'Neraca Saldo'!$C$6:$C$65,"Beban Perlengkapan")</f>
        <v>780000</v>
      </c>
    </row>
    <row r="15" customFormat="false" ht="19.5" hidden="false" customHeight="true" outlineLevel="0" collapsed="false">
      <c r="B15" s="36" t="s">
        <v>86</v>
      </c>
      <c r="D15" s="37" t="n">
        <f aca="false">SUMIFS('Neraca Saldo'!$H$6:$H$65,'Neraca Saldo'!$C$6:$C$65,"Beban Iklan &amp; Promosi")</f>
        <v>1500000</v>
      </c>
    </row>
    <row r="16" customFormat="false" ht="19.5" hidden="false" customHeight="true" outlineLevel="0" collapsed="false">
      <c r="B16" s="36" t="s">
        <v>88</v>
      </c>
      <c r="D16" s="37" t="n">
        <f aca="false">SUMIFS('Neraca Saldo'!$H$6:$H$65,'Neraca Saldo'!$C$6:$C$65,"Beban Penyusutan")</f>
        <v>500000</v>
      </c>
    </row>
    <row r="17" customFormat="false" ht="19.5" hidden="false" customHeight="true" outlineLevel="0" collapsed="false">
      <c r="B17" s="36" t="s">
        <v>90</v>
      </c>
      <c r="D17" s="37" t="n">
        <f aca="false">SUMIFS('Neraca Saldo'!$H$6:$H$65,'Neraca Saldo'!$C$6:$C$65,"Beban Administrasi Bank")</f>
        <v>0</v>
      </c>
    </row>
    <row r="18" customFormat="false" ht="19.5" hidden="false" customHeight="true" outlineLevel="0" collapsed="false">
      <c r="B18" s="36" t="s">
        <v>92</v>
      </c>
      <c r="D18" s="37" t="n">
        <f aca="false">SUMIFS('Neraca Saldo'!$H$6:$H$65,'Neraca Saldo'!$C$6:$C$65,"Beban Lain-lain")</f>
        <v>0</v>
      </c>
    </row>
    <row r="19" customFormat="false" ht="25.5" hidden="false" customHeight="true" outlineLevel="0" collapsed="false">
      <c r="B19" s="40" t="s">
        <v>127</v>
      </c>
      <c r="C19" s="40"/>
      <c r="D19" s="41" t="n">
        <f aca="false">SUM($D10:$D18)</f>
        <v>17470000</v>
      </c>
    </row>
    <row r="21" customFormat="false" ht="25.5" hidden="false" customHeight="true" outlineLevel="0" collapsed="false">
      <c r="B21" s="42" t="s">
        <v>128</v>
      </c>
      <c r="C21" s="42"/>
      <c r="D21" s="43" t="n">
        <f aca="false">$D7-$D19</f>
        <v>10430000</v>
      </c>
    </row>
    <row r="23" customFormat="false" ht="21.75" hidden="false" customHeight="true" outlineLevel="0" collapsed="false">
      <c r="B23" s="13" t="s">
        <v>129</v>
      </c>
      <c r="C23" s="13"/>
      <c r="D23" s="13"/>
    </row>
    <row r="24" customFormat="false" ht="21.75" hidden="false" customHeight="true" outlineLevel="0" collapsed="false">
      <c r="B24" s="13"/>
      <c r="C24" s="13"/>
      <c r="D24" s="13"/>
    </row>
    <row r="25" customFormat="false" ht="21.75" hidden="false" customHeight="true" outlineLevel="0" collapsed="false">
      <c r="B25" s="13"/>
      <c r="C25" s="13"/>
      <c r="D25" s="13"/>
    </row>
  </sheetData>
  <mergeCells count="8">
    <mergeCell ref="A1:D1"/>
    <mergeCell ref="A2:D2"/>
    <mergeCell ref="B4:D4"/>
    <mergeCell ref="B7:C7"/>
    <mergeCell ref="B9:D9"/>
    <mergeCell ref="B19:C19"/>
    <mergeCell ref="B21:C21"/>
    <mergeCell ref="B23:D25"/>
  </mergeCells>
  <printOptions headings="false" gridLines="false" gridLinesSet="true" horizontalCentered="true" verticalCentered="false"/>
  <pageMargins left="0.4" right="0.4" top="0.5" bottom="0.5"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Vita | Accurate Online&amp;R&amp;8 Halaman &amp;P dari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46"/>
    <col collapsed="false" customWidth="true" hidden="false" outlineLevel="0" max="3" min="3" style="1" width="6"/>
    <col collapsed="false" customWidth="true" hidden="false" outlineLevel="0" max="4" min="4" style="1" width="24"/>
  </cols>
  <sheetData>
    <row r="1" customFormat="false" ht="30" hidden="false" customHeight="true" outlineLevel="0" collapsed="false">
      <c r="A1" s="2" t="s">
        <v>130</v>
      </c>
      <c r="B1" s="2"/>
      <c r="C1" s="2"/>
      <c r="D1" s="2"/>
    </row>
    <row r="2" customFormat="false" ht="19.5" hidden="false" customHeight="true" outlineLevel="0" collapsed="false">
      <c r="A2" s="3" t="s">
        <v>131</v>
      </c>
      <c r="B2" s="3"/>
      <c r="C2" s="3"/>
      <c r="D2" s="3"/>
    </row>
    <row r="4" customFormat="false" ht="21.75" hidden="false" customHeight="true" outlineLevel="0" collapsed="false">
      <c r="B4" s="35" t="s">
        <v>132</v>
      </c>
      <c r="C4" s="35"/>
      <c r="D4" s="35"/>
    </row>
    <row r="5" customFormat="false" ht="19.5" hidden="false" customHeight="true" outlineLevel="0" collapsed="false">
      <c r="B5" s="36" t="s">
        <v>133</v>
      </c>
      <c r="D5" s="37" t="n">
        <f aca="false">SUMIFS('Daftar Akun'!$F$6:$F$65,'Daftar Akun'!$C$6:$C$65,"Modal Pemilik")</f>
        <v>95000000</v>
      </c>
    </row>
    <row r="6" customFormat="false" ht="19.5" hidden="false" customHeight="true" outlineLevel="0" collapsed="false">
      <c r="B6" s="36" t="s">
        <v>134</v>
      </c>
      <c r="D6" s="37" t="n">
        <f aca="false">SUMIFS(Jurnal!$F$6:$F$605,Jurnal!$E$6:$E$605,"Modal Pemilik")</f>
        <v>0</v>
      </c>
    </row>
    <row r="7" customFormat="false" ht="19.5" hidden="false" customHeight="true" outlineLevel="0" collapsed="false">
      <c r="B7" s="36" t="s">
        <v>135</v>
      </c>
      <c r="D7" s="37" t="n">
        <f aca="false">'Laba Rugi'!$D$21</f>
        <v>10430000</v>
      </c>
    </row>
    <row r="8" customFormat="false" ht="19.5" hidden="false" customHeight="true" outlineLevel="0" collapsed="false">
      <c r="B8" s="36" t="s">
        <v>136</v>
      </c>
      <c r="D8" s="37" t="n">
        <f aca="false">-SUMIFS('Neraca Saldo'!$H$6:$H$65,'Neraca Saldo'!$C$6:$C$65,"Prive")</f>
        <v>-3000000</v>
      </c>
    </row>
    <row r="9" customFormat="false" ht="25.5" hidden="false" customHeight="true" outlineLevel="0" collapsed="false">
      <c r="B9" s="38" t="s">
        <v>137</v>
      </c>
      <c r="C9" s="38"/>
      <c r="D9" s="39" t="n">
        <f aca="false">SUM($D5:$D8)</f>
        <v>102430000</v>
      </c>
    </row>
    <row r="11" customFormat="false" ht="21.75" hidden="false" customHeight="true" outlineLevel="0" collapsed="false">
      <c r="B11" s="13" t="s">
        <v>138</v>
      </c>
      <c r="C11" s="13"/>
      <c r="D11" s="13"/>
    </row>
    <row r="12" customFormat="false" ht="21.75" hidden="false" customHeight="true" outlineLevel="0" collapsed="false">
      <c r="B12" s="13"/>
      <c r="C12" s="13"/>
      <c r="D12" s="13"/>
    </row>
    <row r="13" customFormat="false" ht="21.75" hidden="false" customHeight="true" outlineLevel="0" collapsed="false">
      <c r="B13" s="13"/>
      <c r="C13" s="13"/>
      <c r="D13" s="13"/>
    </row>
  </sheetData>
  <mergeCells count="5">
    <mergeCell ref="A1:D1"/>
    <mergeCell ref="A2:D2"/>
    <mergeCell ref="B4:D4"/>
    <mergeCell ref="B9:C9"/>
    <mergeCell ref="B11:D13"/>
  </mergeCells>
  <printOptions headings="false" gridLines="false" gridLinesSet="true" horizontalCentered="true" verticalCentered="false"/>
  <pageMargins left="0.4" right="0.4" top="0.5" bottom="0.5"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Vita | Accurate Online&amp;R&amp;8 Halaman &amp;P dari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38"/>
    <col collapsed="false" customWidth="true" hidden="false" outlineLevel="0" max="3" min="3" style="1" width="22"/>
    <col collapsed="false" customWidth="true" hidden="false" outlineLevel="0" max="5" min="4" style="1" width="4"/>
    <col collapsed="false" customWidth="true" hidden="false" outlineLevel="0" max="6" min="6" style="1" width="34"/>
    <col collapsed="false" customWidth="true" hidden="false" outlineLevel="0" max="7" min="7" style="1" width="22"/>
    <col collapsed="false" customWidth="true" hidden="false" outlineLevel="0" max="8" min="8" style="1" width="4"/>
  </cols>
  <sheetData>
    <row r="1" customFormat="false" ht="30" hidden="false" customHeight="true" outlineLevel="0" collapsed="false">
      <c r="A1" s="2" t="s">
        <v>139</v>
      </c>
      <c r="B1" s="2"/>
      <c r="C1" s="2"/>
      <c r="D1" s="2"/>
      <c r="E1" s="2"/>
      <c r="F1" s="2"/>
      <c r="G1" s="2"/>
      <c r="H1" s="2"/>
    </row>
    <row r="2" customFormat="false" ht="19.5" hidden="false" customHeight="true" outlineLevel="0" collapsed="false">
      <c r="A2" s="3" t="s">
        <v>140</v>
      </c>
      <c r="B2" s="3"/>
      <c r="C2" s="3"/>
      <c r="D2" s="3"/>
      <c r="E2" s="3"/>
      <c r="F2" s="3"/>
      <c r="G2" s="3"/>
      <c r="H2" s="3"/>
    </row>
    <row r="4" customFormat="false" ht="21.75" hidden="false" customHeight="true" outlineLevel="0" collapsed="false">
      <c r="B4" s="35" t="s">
        <v>141</v>
      </c>
      <c r="C4" s="35"/>
      <c r="F4" s="35" t="s">
        <v>142</v>
      </c>
      <c r="G4" s="35"/>
    </row>
    <row r="5" customFormat="false" ht="15" hidden="false" customHeight="true" outlineLevel="0" collapsed="false">
      <c r="B5" s="44" t="s">
        <v>39</v>
      </c>
      <c r="F5" s="44" t="s">
        <v>59</v>
      </c>
    </row>
    <row r="6" customFormat="false" ht="19.5" hidden="false" customHeight="true" outlineLevel="0" collapsed="false">
      <c r="B6" s="45" t="s">
        <v>38</v>
      </c>
      <c r="C6" s="37" t="n">
        <f aca="false">SUMIFS('Neraca Saldo'!$H$6:$H$65,'Neraca Saldo'!$C$6:$C$65,"Kas")</f>
        <v>29430000</v>
      </c>
      <c r="F6" s="45" t="s">
        <v>58</v>
      </c>
      <c r="G6" s="37" t="n">
        <f aca="false">SUMIFS('Neraca Saldo'!$H$6:$H$65,'Neraca Saldo'!$C$6:$C$65,"Utang Usaha")</f>
        <v>0</v>
      </c>
    </row>
    <row r="7" customFormat="false" ht="19.5" hidden="false" customHeight="true" outlineLevel="0" collapsed="false">
      <c r="B7" s="45" t="s">
        <v>42</v>
      </c>
      <c r="C7" s="37" t="n">
        <f aca="false">SUMIFS('Neraca Saldo'!$H$6:$H$65,'Neraca Saldo'!$C$6:$C$65,"Bank")</f>
        <v>43500000</v>
      </c>
      <c r="F7" s="45" t="s">
        <v>61</v>
      </c>
      <c r="G7" s="37" t="n">
        <f aca="false">SUMIFS('Neraca Saldo'!$H$6:$H$65,'Neraca Saldo'!$C$6:$C$65,"Utang Bank")</f>
        <v>0</v>
      </c>
    </row>
    <row r="8" customFormat="false" ht="19.5" hidden="false" customHeight="true" outlineLevel="0" collapsed="false">
      <c r="B8" s="45" t="s">
        <v>44</v>
      </c>
      <c r="C8" s="37" t="n">
        <f aca="false">SUMIFS('Neraca Saldo'!$H$6:$H$65,'Neraca Saldo'!$C$6:$C$65,"Piutang Usaha")</f>
        <v>0</v>
      </c>
      <c r="F8" s="45" t="s">
        <v>63</v>
      </c>
      <c r="G8" s="37" t="n">
        <f aca="false">SUMIFS('Neraca Saldo'!$H$6:$H$65,'Neraca Saldo'!$C$6:$C$65,"Utang Gaji")</f>
        <v>0</v>
      </c>
    </row>
    <row r="9" customFormat="false" ht="19.5" hidden="false" customHeight="true" outlineLevel="0" collapsed="false">
      <c r="B9" s="45" t="s">
        <v>46</v>
      </c>
      <c r="C9" s="37" t="n">
        <f aca="false">SUMIFS('Neraca Saldo'!$H$6:$H$65,'Neraca Saldo'!$C$6:$C$65,"Perlengkapan")</f>
        <v>0</v>
      </c>
      <c r="F9" s="46" t="s">
        <v>143</v>
      </c>
      <c r="G9" s="47" t="n">
        <f aca="false">SUM($G6:$G8)</f>
        <v>0</v>
      </c>
    </row>
    <row r="10" customFormat="false" ht="19.5" hidden="false" customHeight="true" outlineLevel="0" collapsed="false">
      <c r="B10" s="45" t="s">
        <v>48</v>
      </c>
      <c r="C10" s="37" t="n">
        <f aca="false">SUMIFS('Neraca Saldo'!$H$6:$H$65,'Neraca Saldo'!$C$6:$C$65,"Sewa Dibayar di Muka")</f>
        <v>0</v>
      </c>
    </row>
    <row r="11" customFormat="false" ht="19.5" hidden="false" customHeight="true" outlineLevel="0" collapsed="false">
      <c r="B11" s="46" t="s">
        <v>144</v>
      </c>
      <c r="C11" s="47" t="n">
        <f aca="false">SUM($C6:$C10)</f>
        <v>72930000</v>
      </c>
      <c r="F11" s="44" t="s">
        <v>66</v>
      </c>
    </row>
    <row r="12" customFormat="false" ht="19.5" hidden="false" customHeight="true" outlineLevel="0" collapsed="false">
      <c r="F12" s="45" t="s">
        <v>145</v>
      </c>
      <c r="G12" s="37" t="n">
        <f aca="false">'Perubahan Modal'!$D$9</f>
        <v>102430000</v>
      </c>
    </row>
    <row r="13" customFormat="false" ht="19.5" hidden="false" customHeight="true" outlineLevel="0" collapsed="false">
      <c r="B13" s="44" t="s">
        <v>51</v>
      </c>
      <c r="F13" s="46" t="s">
        <v>146</v>
      </c>
      <c r="G13" s="47" t="n">
        <f aca="false">$G12</f>
        <v>102430000</v>
      </c>
    </row>
    <row r="14" customFormat="false" ht="19.5" hidden="false" customHeight="true" outlineLevel="0" collapsed="false">
      <c r="B14" s="45" t="s">
        <v>50</v>
      </c>
      <c r="C14" s="37" t="n">
        <f aca="false">SUMIFS('Neraca Saldo'!$H$6:$H$65,'Neraca Saldo'!$C$6:$C$65,"Peralatan")</f>
        <v>30000000</v>
      </c>
    </row>
    <row r="15" customFormat="false" ht="19.5" hidden="false" customHeight="true" outlineLevel="0" collapsed="false">
      <c r="B15" s="45" t="s">
        <v>53</v>
      </c>
      <c r="C15" s="37" t="n">
        <f aca="false">-SUMIFS('Neraca Saldo'!$H$6:$H$65,'Neraca Saldo'!$C$6:$C$65,"Akumulasi Penyusutan")</f>
        <v>-500000</v>
      </c>
    </row>
    <row r="16" customFormat="false" ht="19.5" hidden="false" customHeight="true" outlineLevel="0" collapsed="false">
      <c r="B16" s="45" t="s">
        <v>56</v>
      </c>
      <c r="C16" s="37" t="n">
        <f aca="false">SUMIFS('Neraca Saldo'!$H$6:$H$65,'Neraca Saldo'!$C$6:$C$65,"Kendaraan")</f>
        <v>0</v>
      </c>
    </row>
    <row r="17" customFormat="false" ht="19.5" hidden="false" customHeight="true" outlineLevel="0" collapsed="false">
      <c r="B17" s="46" t="s">
        <v>147</v>
      </c>
      <c r="C17" s="47" t="n">
        <f aca="false">SUM($C14:$C16)</f>
        <v>29500000</v>
      </c>
    </row>
    <row r="19" customFormat="false" ht="25.5" hidden="false" customHeight="true" outlineLevel="0" collapsed="false">
      <c r="B19" s="38" t="s">
        <v>148</v>
      </c>
      <c r="C19" s="39" t="n">
        <f aca="false">$C11+$C17</f>
        <v>102430000</v>
      </c>
      <c r="F19" s="38" t="s">
        <v>149</v>
      </c>
      <c r="G19" s="39" t="n">
        <f aca="false">$G9+$G13</f>
        <v>102430000</v>
      </c>
    </row>
    <row r="21" customFormat="false" ht="24" hidden="false" customHeight="true" outlineLevel="0" collapsed="false">
      <c r="B21" s="48" t="s">
        <v>150</v>
      </c>
      <c r="C21" s="48"/>
      <c r="D21" s="48"/>
      <c r="E21" s="48"/>
      <c r="F21" s="48"/>
      <c r="G21" s="49" t="n">
        <f aca="false">$C19-$G19</f>
        <v>0</v>
      </c>
    </row>
    <row r="23" customFormat="false" ht="21.75" hidden="false" customHeight="true" outlineLevel="0" collapsed="false">
      <c r="B23" s="13" t="s">
        <v>151</v>
      </c>
      <c r="C23" s="13"/>
      <c r="D23" s="13"/>
      <c r="E23" s="13"/>
      <c r="F23" s="13"/>
      <c r="G23" s="13"/>
    </row>
    <row r="24" customFormat="false" ht="21.75" hidden="false" customHeight="true" outlineLevel="0" collapsed="false">
      <c r="B24" s="13"/>
      <c r="C24" s="13"/>
      <c r="D24" s="13"/>
      <c r="E24" s="13"/>
      <c r="F24" s="13"/>
      <c r="G24" s="13"/>
    </row>
    <row r="25" customFormat="false" ht="21.75" hidden="false" customHeight="true" outlineLevel="0" collapsed="false">
      <c r="B25" s="13"/>
      <c r="C25" s="13"/>
      <c r="D25" s="13"/>
      <c r="E25" s="13"/>
      <c r="F25" s="13"/>
      <c r="G25" s="13"/>
    </row>
  </sheetData>
  <mergeCells count="6">
    <mergeCell ref="A1:H1"/>
    <mergeCell ref="A2:H2"/>
    <mergeCell ref="B4:C4"/>
    <mergeCell ref="F4:G4"/>
    <mergeCell ref="B21:F21"/>
    <mergeCell ref="B23:G25"/>
  </mergeCells>
  <conditionalFormatting sqref="G21">
    <cfRule type="cellIs" priority="2" operator="equal" aboveAverage="0" equalAverage="0" bottom="0" percent="0" rank="0" text="" dxfId="9">
      <formula>0</formula>
    </cfRule>
    <cfRule type="cellIs" priority="3" operator="notEqual" aboveAverage="0" equalAverage="0" bottom="0" percent="0" rank="0" text="" dxfId="10">
      <formula>0</formula>
    </cfRule>
  </conditionalFormatting>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2026-08-01T09:56:34Z</dcterms:created>
  <dc:creator>Vita | Accurate Online</dc:creator>
  <dc:description>Template laporan keuangan usaha jasa untuk UMKM: jurnal, neraca saldo, laba rugi, perubahan modal, dan neraca. vitaaccurate.online/tools</dc:description>
  <cp:keywords>laporan keuangan laba rugi neraca perubahan modal UMKM Vita Accurate Online</cp:keywords>
  <dc:language>en-US</dc:language>
  <cp:lastModifiedBy/>
  <dcterms:modified xsi:type="dcterms:W3CDTF">2026-08-04T14:49:38Z</dcterms:modified>
  <cp:revision>0</cp:revision>
  <dc:subject/>
  <dc:title>Laporan Keuangan Usaha Jasa</dc:title>
</cp:coreProperties>
</file>

<file path=docProps/custom.xml><?xml version="1.0" encoding="utf-8"?>
<Properties xmlns="http://schemas.openxmlformats.org/officeDocument/2006/custom-properties" xmlns:vt="http://schemas.openxmlformats.org/officeDocument/2006/docPropsVTypes"/>
</file>